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Sheet1!$A$7:$BR$85</definedName>
    <definedName name="_xlnm.Print_Titles" localSheetId="0">Sheet1!$5:$6</definedName>
  </definedNames>
  <calcPr calcId="124519"/>
</workbook>
</file>

<file path=xl/calcChain.xml><?xml version="1.0" encoding="utf-8"?>
<calcChain xmlns="http://schemas.openxmlformats.org/spreadsheetml/2006/main">
  <c r="BR82" i="1"/>
  <c r="BR64"/>
  <c r="BR40"/>
  <c r="BR10"/>
  <c r="BR75"/>
  <c r="BR74"/>
  <c r="BR44"/>
  <c r="BR39"/>
  <c r="BR29"/>
  <c r="BR25"/>
  <c r="BR24"/>
  <c r="BR23"/>
  <c r="BR56"/>
  <c r="BR34"/>
  <c r="BR33"/>
  <c r="BR32"/>
  <c r="BR31"/>
  <c r="BR85"/>
  <c r="BR84"/>
  <c r="BR58"/>
  <c r="BR52"/>
  <c r="BR42"/>
  <c r="BR83"/>
  <c r="BR80"/>
  <c r="BR79"/>
  <c r="BR78"/>
  <c r="BR77"/>
  <c r="BR76"/>
  <c r="BR49"/>
  <c r="BR41"/>
  <c r="BR37"/>
  <c r="BR69"/>
  <c r="BR61"/>
  <c r="BR60"/>
  <c r="BR45"/>
  <c r="BR18"/>
  <c r="BR19"/>
  <c r="BR70"/>
  <c r="BR68"/>
  <c r="BR43"/>
  <c r="BR16"/>
  <c r="BR15"/>
  <c r="BR14"/>
  <c r="BR13"/>
  <c r="BR12"/>
  <c r="BR11"/>
  <c r="BR59"/>
  <c r="BR22"/>
  <c r="BR17"/>
  <c r="BN81"/>
  <c r="BO81" s="1"/>
  <c r="BN80"/>
  <c r="BO80" s="1"/>
  <c r="BN79"/>
  <c r="BO79" s="1"/>
  <c r="BN64"/>
  <c r="BO64" s="1"/>
  <c r="BN44"/>
  <c r="BO44" s="1"/>
  <c r="BN43"/>
  <c r="BO43" s="1"/>
  <c r="BN27"/>
  <c r="BO27" s="1"/>
  <c r="BN26"/>
  <c r="BO26" s="1"/>
  <c r="BN20"/>
  <c r="BO20" s="1"/>
  <c r="BN15"/>
  <c r="BO15" s="1"/>
  <c r="BN14"/>
  <c r="BO14" s="1"/>
  <c r="BK81"/>
  <c r="BL81" s="1"/>
  <c r="BK80"/>
  <c r="BL80" s="1"/>
  <c r="BK64"/>
  <c r="BL64" s="1"/>
  <c r="BK40"/>
  <c r="BL40" s="1"/>
  <c r="BK30"/>
  <c r="BL30" s="1"/>
  <c r="BH64"/>
  <c r="BI64" s="1"/>
  <c r="BH10"/>
  <c r="BI10" s="1"/>
  <c r="BE82"/>
  <c r="BF82" s="1"/>
  <c r="BB85"/>
  <c r="BC85" s="1"/>
  <c r="BB81"/>
  <c r="BC81" s="1"/>
  <c r="BB80"/>
  <c r="BC80" s="1"/>
  <c r="BB79"/>
  <c r="BC79" s="1"/>
  <c r="BB44"/>
  <c r="BC44" s="1"/>
  <c r="BB43"/>
  <c r="BC43" s="1"/>
  <c r="BB40"/>
  <c r="BC40" s="1"/>
  <c r="BB20"/>
  <c r="BC20" s="1"/>
  <c r="BB15"/>
  <c r="BC15" s="1"/>
  <c r="BB10"/>
  <c r="BC10" s="1"/>
  <c r="AY78"/>
  <c r="AZ78" s="1"/>
  <c r="AY25"/>
  <c r="AZ25" s="1"/>
  <c r="AY24"/>
  <c r="AZ24" s="1"/>
  <c r="AY23"/>
  <c r="AZ23" s="1"/>
  <c r="AY15"/>
  <c r="AZ15" s="1"/>
  <c r="AY14"/>
  <c r="AZ14" s="1"/>
  <c r="AY13"/>
  <c r="AZ13" s="1"/>
  <c r="AV85"/>
  <c r="AW85" s="1"/>
  <c r="AV84"/>
  <c r="AW84" s="1"/>
  <c r="AV83"/>
  <c r="AW83" s="1"/>
  <c r="AV82"/>
  <c r="AW82" s="1"/>
  <c r="AV78"/>
  <c r="AW78" s="1"/>
  <c r="AV77"/>
  <c r="AW77" s="1"/>
  <c r="AV76"/>
  <c r="AW76" s="1"/>
  <c r="AV75"/>
  <c r="AW75" s="1"/>
  <c r="AV74"/>
  <c r="AW74" s="1"/>
  <c r="AV70"/>
  <c r="AW70" s="1"/>
  <c r="AV69"/>
  <c r="AW69" s="1"/>
  <c r="AV68"/>
  <c r="AW68" s="1"/>
  <c r="AV67"/>
  <c r="AW67" s="1"/>
  <c r="AV66"/>
  <c r="AW66" s="1"/>
  <c r="AV65"/>
  <c r="AW65" s="1"/>
  <c r="AV63"/>
  <c r="AW63" s="1"/>
  <c r="AV62"/>
  <c r="AW62" s="1"/>
  <c r="AV61"/>
  <c r="AW61" s="1"/>
  <c r="AV60"/>
  <c r="AW60" s="1"/>
  <c r="AV58"/>
  <c r="AW58" s="1"/>
  <c r="AV56"/>
  <c r="AW56" s="1"/>
  <c r="AV55"/>
  <c r="AW55" s="1"/>
  <c r="AV54"/>
  <c r="AW54" s="1"/>
  <c r="AV53"/>
  <c r="AW53" s="1"/>
  <c r="AV52"/>
  <c r="AW52" s="1"/>
  <c r="AV48"/>
  <c r="AW48" s="1"/>
  <c r="AV47"/>
  <c r="AW47" s="1"/>
  <c r="AV46"/>
  <c r="AW46" s="1"/>
  <c r="AV45"/>
  <c r="AW45" s="1"/>
  <c r="AV44"/>
  <c r="AW44" s="1"/>
  <c r="AV41"/>
  <c r="AW41" s="1"/>
  <c r="AV39"/>
  <c r="AW39" s="1"/>
  <c r="AV38"/>
  <c r="AW38" s="1"/>
  <c r="AV34"/>
  <c r="AW34" s="1"/>
  <c r="AV33"/>
  <c r="AW33" s="1"/>
  <c r="AV32"/>
  <c r="AW32" s="1"/>
  <c r="AV29"/>
  <c r="AW29" s="1"/>
  <c r="AV27"/>
  <c r="AW27" s="1"/>
  <c r="AV26"/>
  <c r="AW26" s="1"/>
  <c r="AV25"/>
  <c r="AW25" s="1"/>
  <c r="AV24"/>
  <c r="AW24" s="1"/>
  <c r="AV23"/>
  <c r="AW23" s="1"/>
  <c r="AV22"/>
  <c r="AW22" s="1"/>
  <c r="AV21"/>
  <c r="AW21" s="1"/>
  <c r="AV19"/>
  <c r="AW19" s="1"/>
  <c r="AV16"/>
  <c r="AW16" s="1"/>
  <c r="AV15"/>
  <c r="AW15" s="1"/>
  <c r="AV14"/>
  <c r="AW14" s="1"/>
  <c r="AV13"/>
  <c r="AW13" s="1"/>
  <c r="AV12"/>
  <c r="AW12" s="1"/>
  <c r="AV11"/>
  <c r="AW11" s="1"/>
  <c r="AS58"/>
  <c r="AT58" s="1"/>
  <c r="AS52"/>
  <c r="AT52" s="1"/>
  <c r="AS48"/>
  <c r="AT48" s="1"/>
  <c r="AS46"/>
  <c r="AT46" s="1"/>
  <c r="AS42"/>
  <c r="AT42" s="1"/>
  <c r="AP84"/>
  <c r="AQ84" s="1"/>
  <c r="AP85"/>
  <c r="AQ85" s="1"/>
  <c r="AM83"/>
  <c r="AN83" s="1"/>
  <c r="AJ29"/>
  <c r="AK29" s="1"/>
  <c r="AJ10"/>
  <c r="AK10" s="1"/>
  <c r="AG85"/>
  <c r="AH85" s="1"/>
  <c r="AG84"/>
  <c r="AH84" s="1"/>
  <c r="AG81"/>
  <c r="AH81" s="1"/>
  <c r="AG80"/>
  <c r="AH80" s="1"/>
  <c r="AG79"/>
  <c r="AH79" s="1"/>
  <c r="AG78"/>
  <c r="AH78" s="1"/>
  <c r="AG77"/>
  <c r="AH77" s="1"/>
  <c r="AG76"/>
  <c r="AH76" s="1"/>
  <c r="AG70"/>
  <c r="AH70" s="1"/>
  <c r="AG69"/>
  <c r="AH69" s="1"/>
  <c r="AG64"/>
  <c r="AH64" s="1"/>
  <c r="AG61"/>
  <c r="AH61" s="1"/>
  <c r="AG60"/>
  <c r="AH60" s="1"/>
  <c r="AG58"/>
  <c r="AH58" s="1"/>
  <c r="AG57"/>
  <c r="AH57" s="1"/>
  <c r="AG56"/>
  <c r="AH56" s="1"/>
  <c r="AG55"/>
  <c r="AH55" s="1"/>
  <c r="AG54"/>
  <c r="AH54" s="1"/>
  <c r="AG53"/>
  <c r="AH53" s="1"/>
  <c r="AG52"/>
  <c r="AH52" s="1"/>
  <c r="AG51"/>
  <c r="AH51" s="1"/>
  <c r="AG49"/>
  <c r="AH49" s="1"/>
  <c r="AG48"/>
  <c r="AH48" s="1"/>
  <c r="AG46"/>
  <c r="AH46" s="1"/>
  <c r="AG45"/>
  <c r="AH45" s="1"/>
  <c r="AG42"/>
  <c r="AH42" s="1"/>
  <c r="AG41"/>
  <c r="AH41" s="1"/>
  <c r="AG37"/>
  <c r="AH37" s="1"/>
  <c r="AG34"/>
  <c r="AH34" s="1"/>
  <c r="AG33"/>
  <c r="AH33" s="1"/>
  <c r="AG32"/>
  <c r="AH32" s="1"/>
  <c r="AG31"/>
  <c r="AH31" s="1"/>
  <c r="AG20"/>
  <c r="AH20" s="1"/>
  <c r="AG18"/>
  <c r="AH18" s="1"/>
  <c r="AD81"/>
  <c r="AE81" s="1"/>
  <c r="AD80"/>
  <c r="AE80" s="1"/>
  <c r="AD79"/>
  <c r="AE79" s="1"/>
  <c r="AD56"/>
  <c r="AE56" s="1"/>
  <c r="AD55"/>
  <c r="AE55" s="1"/>
  <c r="AD50"/>
  <c r="AE50" s="1"/>
  <c r="AD42"/>
  <c r="AE42" s="1"/>
  <c r="AD40"/>
  <c r="AE40" s="1"/>
  <c r="AD34"/>
  <c r="AE34" s="1"/>
  <c r="AD33"/>
  <c r="AE33" s="1"/>
  <c r="AD32"/>
  <c r="AE32" s="1"/>
  <c r="AD31"/>
  <c r="AE31" s="1"/>
  <c r="AA69"/>
  <c r="AB69" s="1"/>
  <c r="AA61"/>
  <c r="AB61" s="1"/>
  <c r="AA60"/>
  <c r="AB60" s="1"/>
  <c r="AA45"/>
  <c r="AB45" s="1"/>
  <c r="X18"/>
  <c r="Y18" s="1"/>
  <c r="U19"/>
  <c r="V19" s="1"/>
  <c r="R69"/>
  <c r="S69" s="1"/>
  <c r="R61"/>
  <c r="S61" s="1"/>
  <c r="R60"/>
  <c r="S60" s="1"/>
  <c r="R45"/>
  <c r="S45" s="1"/>
  <c r="O84"/>
  <c r="P84" s="1"/>
  <c r="O81"/>
  <c r="P81" s="1"/>
  <c r="O80"/>
  <c r="P80" s="1"/>
  <c r="O79"/>
  <c r="P79" s="1"/>
  <c r="O78"/>
  <c r="P78" s="1"/>
  <c r="O77"/>
  <c r="P77" s="1"/>
  <c r="O76"/>
  <c r="P76" s="1"/>
  <c r="O70"/>
  <c r="P70" s="1"/>
  <c r="O68"/>
  <c r="P68" s="1"/>
  <c r="O61"/>
  <c r="P61" s="1"/>
  <c r="O60"/>
  <c r="P60" s="1"/>
  <c r="O59"/>
  <c r="P59" s="1"/>
  <c r="O49"/>
  <c r="P49" s="1"/>
  <c r="O44"/>
  <c r="P44" s="1"/>
  <c r="O43"/>
  <c r="P43" s="1"/>
  <c r="O42"/>
  <c r="P42" s="1"/>
  <c r="O25"/>
  <c r="P25" s="1"/>
  <c r="O24"/>
  <c r="P24" s="1"/>
  <c r="O23"/>
  <c r="P23" s="1"/>
  <c r="O22"/>
  <c r="P22" s="1"/>
  <c r="O19"/>
  <c r="P19" s="1"/>
  <c r="O18"/>
  <c r="P18" s="1"/>
  <c r="O16"/>
  <c r="P16" s="1"/>
  <c r="O15"/>
  <c r="P15" s="1"/>
  <c r="O14"/>
  <c r="P14" s="1"/>
  <c r="O13"/>
  <c r="P13" s="1"/>
  <c r="O12"/>
  <c r="P12" s="1"/>
  <c r="O11"/>
  <c r="P11" s="1"/>
  <c r="L69"/>
  <c r="M69" s="1"/>
  <c r="L59"/>
  <c r="M59" s="1"/>
  <c r="L22"/>
  <c r="M22" s="1"/>
  <c r="L17"/>
  <c r="M17" s="1"/>
  <c r="L16"/>
  <c r="M16" s="1"/>
  <c r="I19"/>
  <c r="J19" s="1"/>
  <c r="F10"/>
  <c r="G10" s="1"/>
  <c r="BR26" l="1"/>
  <c r="BR20"/>
  <c r="BR27"/>
</calcChain>
</file>

<file path=xl/sharedStrings.xml><?xml version="1.0" encoding="utf-8"?>
<sst xmlns="http://schemas.openxmlformats.org/spreadsheetml/2006/main" count="527" uniqueCount="173">
  <si>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</si>
  <si>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</si>
  <si>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</si>
  <si>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</si>
  <si>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</si>
  <si>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</si>
  <si>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</si>
  <si>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</si>
  <si>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</si>
  <si>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</si>
  <si>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մետր</t>
  </si>
  <si>
    <t>Չ/հ</t>
  </si>
  <si>
    <t>Նրբատախտակ(Ֆաներա 10 մմ)</t>
  </si>
  <si>
    <r>
      <t>մ</t>
    </r>
    <r>
      <rPr>
        <vertAlign val="superscript"/>
        <sz val="9"/>
        <color theme="1"/>
        <rFont val="GHEA Grapalat"/>
        <family val="3"/>
      </rPr>
      <t>2</t>
    </r>
  </si>
  <si>
    <t>Նրբատախտակ(Ֆաներա 4մմ)</t>
  </si>
  <si>
    <t>Ոռոգման սարքեր (Ցնցուղ տուրբո ոռոգման համակարգի ROTOR)</t>
  </si>
  <si>
    <t>Պտուտակագամ(Պրոֆնաստիլ ձգելու պտուտակ մետաղի)</t>
  </si>
  <si>
    <t>Պտուտակագամ(Պրոֆնաստիլ ձգելու պտուտակ փայտի)</t>
  </si>
  <si>
    <t>Ջերմային մեկուսիչ նյութեր (Ապակե բամբակ)</t>
  </si>
  <si>
    <t>փաթ</t>
  </si>
  <si>
    <t>Ջրի ծորակ, փական (Ջրի  փական D15 «ARKO»)</t>
  </si>
  <si>
    <t>Ջրի ծորակ, փական (Ջրի ծորակ Փ15)</t>
  </si>
  <si>
    <t>Սալիկ, կերամիկական, հատակի համար (Սալիկ հատակի կերամիկական)</t>
  </si>
  <si>
    <t>Սալիկ, կերամիկական, պատերի համար (Սալիկ պատի կերամիկական)</t>
  </si>
  <si>
    <t>Սոսինձ, էմուլսիա (Սոսինձ պոլիվինիլացետատային (էմուլսիա)</t>
  </si>
  <si>
    <t>կիլոգրամ</t>
  </si>
  <si>
    <t>Տանիքի նյութեր (Իզոգամ)</t>
  </si>
  <si>
    <t>Փականներ` ըստ գործառույթների (Հետադարձ փական Փ-80)</t>
  </si>
  <si>
    <t>Փականներ` ըստ գործառույթների (Ջրախառնիչ լոգարանի)</t>
  </si>
  <si>
    <t>Փականներ` ըստ գործառույթների (Ջրախառնիչ լվացարանի)</t>
  </si>
  <si>
    <t>Փականներ` ըստ գործառույթների(Պոլիպրոպիլենայի փական D25)</t>
  </si>
  <si>
    <t>Փականներ` ըստ գործառույթների(Պոլիպրոպիլենայի փական D32)</t>
  </si>
  <si>
    <t>Փականներ` ըստ գործառույթների(Պոլիպրոպիլենային փական D 20)</t>
  </si>
  <si>
    <t>Փականների մասեր (Դռան փականի միջուկ, L= 70 մմ)</t>
  </si>
  <si>
    <t>Փականների մասեր (Դռան փականի միջուկ, L= 80 մմ)</t>
  </si>
  <si>
    <t>Փականների մասեր (Մետաղապլաստե դռների բռնակներ)</t>
  </si>
  <si>
    <t>զույգ</t>
  </si>
  <si>
    <t>Փայտանյութից պատրաստված արտադրանք(Շտապիկ փայտյա)</t>
  </si>
  <si>
    <t>գծամետր</t>
  </si>
  <si>
    <t>Խողովակներ Ազբեստյա խողովակ d=100 մմ</t>
  </si>
  <si>
    <t>Երկաթյա արտադրանք Ամրալար d=6 մմ</t>
  </si>
  <si>
    <t>կգ</t>
  </si>
  <si>
    <t>Երկաթյա արտադրանք Ամրան d=12 մմ</t>
  </si>
  <si>
    <t>Երկաթյա արտադրանք Անկյունակ Լ=75 մմ</t>
  </si>
  <si>
    <t>Ձեռքի գործիքների մասեր Գայլիկոն 3մմ</t>
  </si>
  <si>
    <t>Ձեռքի գործիքների մասեր Գայլիկոն 4մմ</t>
  </si>
  <si>
    <t>Գունանյութեր (Գունանյութ (կոլեր))</t>
  </si>
  <si>
    <t>Դռներ Դուռ փայտյա ապակեպատ</t>
  </si>
  <si>
    <t>Դվպ (դվպ)</t>
  </si>
  <si>
    <t>Դռներ (Երկաթյա դուռ 1X2)</t>
  </si>
  <si>
    <t>Շինարարության մեջ օգտագործվող զանազան այլ ապրանքներ (Էլ. Հաղորդալար 2*4)</t>
  </si>
  <si>
    <t>մ</t>
  </si>
  <si>
    <t>Թիթեղ` մետաղական, 2 մմ (Մետաղական թիթեղ h=2 մմ)</t>
  </si>
  <si>
    <t>Խմելու ջրի տարաներ (Ջրի տարողություն (պլաստմասսե) 1000լիտր)</t>
  </si>
  <si>
    <t>Խմելու ջրի տարաներ  (Ջրի տարողություն (պլաստմասսե) 3000լիտր)</t>
  </si>
  <si>
    <t>Ծեփամածիկ` գիպսային (Ծեփամածիկ)</t>
  </si>
  <si>
    <t>Մեխ Մեխ տարբեր</t>
  </si>
  <si>
    <t>Մետաղալարեր Մետաղալար d=0.5-0.8 մմ</t>
  </si>
  <si>
    <t>Մետաղալարեր Մետաղալար d=2-3 մմ</t>
  </si>
  <si>
    <t>ք.մ</t>
  </si>
  <si>
    <t>Խողովակներ Մետաղական խողովակ d=108 մմ</t>
  </si>
  <si>
    <t>Խողովակներ Մետաղական խողովակ d=42 մմ</t>
  </si>
  <si>
    <t>Խողովակներ մետաղական խողովակ պայմանական Փ40</t>
  </si>
  <si>
    <t>Խողովակներ մետաղական խողովակ պայմանական Փ90</t>
  </si>
  <si>
    <t>Երկաթյա արտադրանք Մետաղական հեծան N 14</t>
  </si>
  <si>
    <t>Երկաթյա արտադրանք Մետաղյա անկյունակ</t>
  </si>
  <si>
    <t>Երկաթյա արտադրանք Մետաղյա ճոպան 8մմ</t>
  </si>
  <si>
    <t>Մետաղական ցանցեր Մետաղյա ցանց բետոնի 1x3մ</t>
  </si>
  <si>
    <t>Շինարարության մեջ օգտագործվող զանազան այլ ապրանքներ (Շրիշակ պլաստմասե)</t>
  </si>
  <si>
    <t>Շինարարության մեջ օգտագործվող զանազան այլ ապրանքներ (Գիպսոնիդ)</t>
  </si>
  <si>
    <t>տոննա</t>
  </si>
  <si>
    <t>Շինարարության մեջ օգտագործվող զանազան այլ ապրանքներ (Ծեփամածիկ ճակատային)</t>
  </si>
  <si>
    <t>Շինարարության մեջ օգտագործվող զանազան այլ ապրանքներ  (Դռների ընթացքի կարգավորիչ (շվեցար) N1)</t>
  </si>
  <si>
    <t>Շինարարության մեջ օգտագործվող զանազան այլ ապրանքներ  (Դռների ընթացքի կարգավորիչ (շվեցար) N2)</t>
  </si>
  <si>
    <t>Շինարարության մեջ օգտագործվող զանազան այլ ապրանքներ (Պարանիտ)</t>
  </si>
  <si>
    <t>Ձեռքի գործիքների մասեր Չժանգոտվող, պողպատ կտրող և հղկող քար</t>
  </si>
  <si>
    <t>Պատուհաններ Պատուհան  (90x120սմ)</t>
  </si>
  <si>
    <t>Պոլիէթիլենային այլ արտադրանք (Պոլիէթիլենային թաղանթ)</t>
  </si>
  <si>
    <t>Սոսինձ  (Սալիկի սոսինձ)</t>
  </si>
  <si>
    <t>Վրձին, ներկարարական աշխատանքներ կատարելու համար (Վրձին)</t>
  </si>
  <si>
    <t>Վրձին, ներկարարական աշխատանքներ կատարելու համար Խոզանակ ներկարարական 25x14մմ</t>
  </si>
  <si>
    <t>Վրձին, ներկարարական աշխատանքներ կատարելու համար Խոզանակ ներկարարական 40x14մմ</t>
  </si>
  <si>
    <t>Վրձին, ներկարարական աշխատանքներ կատարելու համար Խոզանակ ներկարարական 50x14մմ</t>
  </si>
  <si>
    <t>Փական, խցանային, D  15 մմ (Խցանային փական  D 15 մմ)</t>
  </si>
  <si>
    <t>Փական, խցանային, D  20 մմ (Խցանային փական  D 20 մմ)</t>
  </si>
  <si>
    <t>Փական` գնդաձև, D 15 (Գնդաձև փական D 15)</t>
  </si>
  <si>
    <t>Փական` գնդաձև, D 20 (Գնդաձև փական D 20)</t>
  </si>
  <si>
    <t>Փական` գնդաձև, D 25 (Գնդաձև փական D25)</t>
  </si>
  <si>
    <t>Փական` հետադարձ, D 50  (Հետադարձ փական Փ-50)</t>
  </si>
  <si>
    <t>Փական` սողնակավոր, D 100  (Ջրի սողնակային փական Փ-100)</t>
  </si>
  <si>
    <t>Փական` սողնակավոր, D 50 (Ջրի սողնակային փական Փ-50)</t>
  </si>
  <si>
    <t>Զանազան շինարարական քարեր Քար ուղիղ կտրվածքի</t>
  </si>
  <si>
    <r>
      <t>մ</t>
    </r>
    <r>
      <rPr>
        <vertAlign val="superscript"/>
        <sz val="9"/>
        <color theme="1"/>
        <rFont val="GHEA Grapalat"/>
        <family val="3"/>
      </rPr>
      <t>3</t>
    </r>
  </si>
  <si>
    <t>Թիթեղ, ցինկապատ, մետաղական, պողպատյա մետաղական թիթեղ 1.5մմ</t>
  </si>
  <si>
    <t>Թիթեղ, ցինկապատ, մետաղական, պողպատյա Մետաղական թիթեղ h=3 մմ</t>
  </si>
  <si>
    <t>Ցեմենտ (Ցեմենտ Մ 400)</t>
  </si>
  <si>
    <t>Պրոֆնաստիլ Ձևավոր ցինկապատ թիթեղ</t>
  </si>
  <si>
    <t>Երկաթյա արտադրանք Անկյունակ լ=40 մմ</t>
  </si>
  <si>
    <t>Տախտակ  (Տախտակ)</t>
  </si>
  <si>
    <t>«Յունիթուլզ» ՍՊԸ</t>
  </si>
  <si>
    <t>«Իզոռուֆ» ՍՊԸ</t>
  </si>
  <si>
    <t>«Բեսթ Գրուպ» ՍՊԸ</t>
  </si>
  <si>
    <t>«Էքսպրես Շին» ՍՊԸ</t>
  </si>
  <si>
    <t>«Էֆֆեկտ Գրուպ» ՍՊԸ</t>
  </si>
  <si>
    <t>«ԼՅՈՒՔՍՐՈՒՖ» ՍՊԸ</t>
  </si>
  <si>
    <t>«Կենցաղային քիմիայի գործարան» ՍՊԸ</t>
  </si>
  <si>
    <t>«Մեհրաբյան և որդիներ» ՍՊԸ</t>
  </si>
  <si>
    <t>«Տեխնոսնաբ» ՍՊԸ</t>
  </si>
  <si>
    <t>«ՌԱՖ ՕՋԱԽ» ՍՊԸ</t>
  </si>
  <si>
    <t xml:space="preserve">«Ռեալ բուսինեսս» ՍՊԸ </t>
  </si>
  <si>
    <t>«Սատուրն-Գրին» ՍՊԸ</t>
  </si>
  <si>
    <t>«Սթիլ կոնցեռն» ՍՊԸ</t>
  </si>
  <si>
    <t>«Սեմուր ընդ կո» ՍՊԸ</t>
  </si>
  <si>
    <t>«ՖՈՏՈՆ» ՍՊԸ</t>
  </si>
  <si>
    <t>«Հակոբ ՀրաչյայիԴոնգելյան» ԱՁ</t>
  </si>
  <si>
    <t>Գրիգոր Այվազյան Ա/Ձ</t>
  </si>
  <si>
    <t>«Սաֆարդայ» ՍՊԸ</t>
  </si>
  <si>
    <t>«Պրովայդեր» ՍՊԸ</t>
  </si>
  <si>
    <t>«Դառես» ՍՊԸ</t>
  </si>
  <si>
    <t>«ՆԱՐՆԻԿ» ՍՊԸ</t>
  </si>
  <si>
    <t xml:space="preserve"> </t>
  </si>
  <si>
    <t>Առաջարկի բացակայություն</t>
  </si>
  <si>
    <t>Գնային առաջարկի բացակայություն</t>
  </si>
  <si>
    <t>բարձր գնային առաջարկ</t>
  </si>
  <si>
    <t>«ՀՀՊՆՆՏԱԴ-ԳՀԱՊՁԲ-10/23» ծածկագրով   ընթացակարգի գների ամփոփում</t>
  </si>
  <si>
    <t>Հրավերի պահանջներին չհամապատասխանող հայտ</t>
  </si>
  <si>
    <t>Ոչ շահավետ առաջարկ</t>
  </si>
  <si>
    <t>Կերամիկական սալիկներ պատերի ներքին երեսպատման համար, հաստությունը` ոչ պակաս 7.5 մմ, չափերը` (250x330) մմ, գույնը շականակագույն: Ապրանքային նշան` HiTiT, BELEKOTA Collection, GERAMIC WALL TILES, արտադրողի անվանում` ANKA SERAMIK, BIEN SERAAMIK, FUZHOU BAOHUA IMPORT AND EXPORT CO. Ծագման երկիր` Թուրքիա, ՉԺՀ</t>
  </si>
  <si>
    <t>Բամբակյա և ազբեստյա մանրատելերով գործվածք, ներծված յուղով և ածխեփոշով, հաստությունը 6-10մմ: Ծագման երկիր` Հայաստանի Հանրապետություն:</t>
  </si>
  <si>
    <t>Պրոֆնաստիլը մետաղին ձգելու ցինկապատ պտուտակ, չափերը 5.5x25: Ծագման երկիր` Պոլշա</t>
  </si>
  <si>
    <t>Պրոֆնաստիլը փայտին ձգելու ցինկապատ պտուտակ, չափերը 4.8x35: Ծագման երկիր` Պոլշա</t>
  </si>
  <si>
    <t>Ապակե բամբակ երեսապատված ֆոլգայով (10x1,2) մ: Ծագման երկիր` Չինաստան</t>
  </si>
  <si>
    <t>Մետաղական նիկելապատ երկու ծայրի տրամագիծը` 15 մմ, «ARCO» կամ համարժեք, Ծագման երկիր` Չինաստան</t>
  </si>
  <si>
    <t>Պողպատե, տրամագիծը 15 մմ նիկելապատ, պարույրը արտաքին: Ծագման երկիր` Չինաստան</t>
  </si>
  <si>
    <t>Լվացարանի վրա ամրացնելու համար, մեկ բռնակով ՑԱՊ համաձուլվացքից նիկելապատ,  բռնակի շարժման տիրույթը 0-90 աստիճան, երկու ճկուն խողովակներով: Ծագման երկիր` Չինաստան</t>
  </si>
  <si>
    <t>Կենցաղային նպատակների օգտագործման համար, նյութը պոլիպրոպիլեն, գույնը սպիտակ, 1000x1000x1500մմ չափսերի ջրի լցման անցքի տրամագիծը ոչ պակաս 300մմ-ից, անցքի փակումը կափարիչով պտտման միջոցով, պատի հաստությունը ոչ պակաս 5 մմ-ից, ջրթող փականի տրամագիծը 15-20մմ: Ծագման երկիր` Ռուսաստանի Դաշնություն</t>
  </si>
  <si>
    <t>Գույնը շականակագույն, լայնությունը  55 մմ, շրիշակի հետ մատակարարվում է նաև 900 անկյունակներ և անցումներ (յուրաքանչյուր 1.5 մետրին մեկական հատ) Ծագման երկիր` Հայաստանի Հանրապետություն</t>
  </si>
  <si>
    <t>պոլիէթիլենային թաղանթ, գլանափաթեթված 150 սմ լայնությամբ, հաստությունը 50 միկրոն, առաջնային հումքից, փաթեթավորումը գործարանային: Ծագման երկիր` Հայաստանի Հանրապետություն</t>
  </si>
  <si>
    <t>Կերամիկական սալիկներ հատակի երեսպատման համար,  հաստությունը ոչ պակաս 8 մմ, չափերը` (300x300) մմ, գույնը ըստ պահանջի: Ծագման երկիր` Իրանի Իսլամական Հանրապետություն</t>
  </si>
  <si>
    <t>Ներկարարական աշխատանքներ կատարելու համար, տափակ, մազիկների երկարությունը ոչ պակաս 4.5 սմ, ներկող մասի լայնությունը ոչ պակաս 10 սմ, փայտե կամ պլաստմասսե բռնակով: Ծագման երկիր` Ռուսաստանի Դաշնություն</t>
  </si>
  <si>
    <t>Նախատեսված է տաքացման միջոցով տանիքների մակերեսները ջրամեկուսացնելու համար: Ներքին շերտի հաստությունը 2մմ, արտաքին շերտինը՝ 3մմ, 10 փաթեթի համար պետք է մատակարվի 20լիտր բիտումային մածիկ (праймер): Փաթեթի չափը 1x10մ: Ծագման երկիր` Հայաստանի Հանրապետություն:</t>
  </si>
  <si>
    <t xml:space="preserve">Սոսինձ պոլիվինիլացետատային դիսպերսիայի հիմքով, թղթի, ստվարաթղթի, լինոլեումի, երեսպատման սալիկների, փայտե իրերի սոսնձման համար, չափածրարված պոլիմերային 5 կգ տարաների մեջ: Ծագման երկիր` Հայաստանի Հանրապետություն: </t>
  </si>
  <si>
    <t>Ներսի հարդարման աշխատանքների համար,  գիպսե հիմքով, 30կգ-ոց պարկերով,  պարկերի վրա նշված լինի արտադրման ժամկետը և հանձնելու պահին մնացորդային  առնվազն 1 տարվա պիտանելիության ժամկետ: Ծագման երկիր` Հայաստանի Հանրապետություն</t>
  </si>
  <si>
    <t>Վերանորոգման նպատակով օգտագործվում է պատերի քսահարդարման համար, գիպսե հիմքով, փաթեթավորումը 30կգ թղթե պարկերով: Ծագման երկիր` Հայաստանի Հանրապետություն</t>
  </si>
  <si>
    <t>Դրսի հարդարման աշխատանքների համար, 20 կգ պարկերով, հիմքը` ցեմենտային, պարկերի վրա նշված լինի արտադրման ժամկետը և հանձնելու պահին մնացորդային  առնվազն 1 տարվա պիտանելիության ժամկետ: Ծագման երկիր` Հայաստանի Հանրապետություն</t>
  </si>
  <si>
    <t>Ցեմենտային  հիմքով  25 կգ-անոց թղթե պարկերով, պարկերի վրա նշված լինի արտադրման ժամկետը և հանձնելու պահին մնացորդային  առնվազն 1 տարվա պիտանելիության ժամկետ: Ծագման երկիր` Հայաստանի Հանրապետություն</t>
  </si>
  <si>
    <t>Ջրթողանցքի տրամագիծը 80մմ, միջկցաշուրթային տեղադրման համար, սկավառակը և առանցքային ձողը չժանգոտվող մետաղից, աշխատանքային ճնշումը 16 բար, բացումը և փակումը թաթիկային կամ զսպանակային: Ծագման երկիր` Ռուսաստանի Դաշնություն</t>
  </si>
  <si>
    <t>Բանալիների քանակը ոչ պակաս 5-ից, միջուկի երկարությունը` 70մմ, լատունե, կշիռը առանց բանալիների ոչ պակաս 170գ-ից: Ծագման երկիր` Չինաստան</t>
  </si>
  <si>
    <t>Բանալիների քանակը ոչ պակաս 5-ից, միջուկի երկարությունը` 80մմ, լատունե, կշիռը առանց բանալիների ոչ պակաս 185գ-ից: Ծագման երկիր` Չինաստան:</t>
  </si>
  <si>
    <t>Համաձայն ԳՕՍՏ -22483-77-ի այլումինե, գունավոր մեկուսիչ, փաթույթի երկարությունը 100մ: Ծագման երկիր` Հայաստանի Հանրապետւթյուն</t>
  </si>
  <si>
    <t>Պողպատի մակնիշը 0.8ԽԿ, հաստությունը 1.5մմ, լայնությունը 100սմ, երկարությունը 200սմ: Ծագման երկիր` Ռուսաստանի Դաշնություն:</t>
  </si>
  <si>
    <t xml:space="preserve">Ջրագծի համար, տրամագիծը` 15մմ, բրոնզե համաձուլվածքից: Ծագման երկիր` Չինաստան </t>
  </si>
  <si>
    <t>Ջրագծի համար, տրամագիծը` 20մմ, բրոնզե համաձուլվածքից Ծագման երկիր` Չինաստան</t>
  </si>
  <si>
    <t>Ջրագծի համար, տրամագիծը` 25մմ, բրոնզե համաձուլվածքից Ծագման երկիր` Չինաստան</t>
  </si>
  <si>
    <t>Ջրթողանցքի տրամագիծը 50մմ, միջկցաշուրթային տեղադրման համար, սկավառակը և առանցքային ձողը չժանգոտվող մետաղից, աշխատանքային ճնշումը 16 բար, բացումը և փակումը թաթիկային կամ զսպանակային Ծագման երկիր` Չինաստան</t>
  </si>
  <si>
    <t>Թուջե, տրամագիծը` 100 մմ, մետաղյա թափանիվով, կանգնակը չժանգոտվող մետաղից, միջադիրը լատունե, սողնակային փական իրեն կցաշուրթերով՝ 8 անցքերով: Փաթեթավորումը պոլիէթիլենային թաղանթով գործարանային: Ծագման երկիր` Չինաստան</t>
  </si>
  <si>
    <t>Թուջե, տրամագիծը` 50 մմ, մետաղյա թափանիվով, կանգնակը չժանգոտվող մետաղից, միջադիրը լատունե, սողնակային փական իրեն կցաշուրթերով՝ 8 անցքերով: Փաթեթավորումը պոլիէթիլենային թաղանթով գործարանային: Ծագման երկիր` Չինաստան</t>
  </si>
  <si>
    <t>Մ-400, Դ-20 (հավելյալ բաղադրիչների 20%), 50 կգ պոլիմերային պարկերով՝ ± 0,5կգ : Ծագման երկիր` ՀՀ, ՌԴ, ԻԻՀ</t>
  </si>
  <si>
    <t xml:space="preserve">Տուֆից,ծավալային կշիռը 1200-1600կգ/մ3, ցրտադիմացկունությունը 15 և բարձր, մարկան 100, չափսերը 18x22x38 սմ, ՀՍՏ 100-94, ջարդը քանակի +/-5%, բոլոր չափերի թույլատրելի շեղումները + 20մմ: Ծագման երկիր` Հայաստանի Հանրապետություն                                                  </t>
  </si>
  <si>
    <t>Պողպատյա տաք գլանումով թիթեղ, պողպատի մակնիշը CT3, Հաստությունը 2մմ, լայնությունը 100սմ, երկարությունը 200սմ: Ծագման երկիր` Իրանի Իսլամական Հանրապետություն</t>
  </si>
  <si>
    <t>Բնափայտա թելավոր սալիկներ` արտադրված թաց եղանակով երկարությունը ոչ պակաս 2100մմ, լայնությունը ոչ պակաս 1700մմ, հաստությունը ոչ պակաս 2մմ: Ծագման երկիր` Չինաստան</t>
  </si>
  <si>
    <t>Կենցաղային նպատակների օգտագործման համար, նյութը պոլիպրոպիլեն, գույնը սպիտակ, բաքը շշաձև, տրամագիծը ոչ պակաս 1950մմ, ջրի լցման անցքի տրամագիծը Փ-40մմ, անցքի փակումը կափարիչով պտտման միջոցով, բաքի վերին մասի պատի հաստությունը ոչ պակաս 7 մմ-ից, իսկ ներքին մասինը՝ ոչ պակաս 10մմ, ջրթող փականի տրամագիծը 15-25մմ: Ծագման երկիր` ՀՀ</t>
  </si>
  <si>
    <t>Խցանային փական, բրոնզե, տրամագիծը` 15 մմ: Ծագման երկիր` Չինաստան</t>
  </si>
  <si>
    <t>Խցանային փական, բրոնզե, տրամագիծը` 20 մմ: Ծագման երկիր` Չինաստան</t>
  </si>
  <si>
    <t>Պատրաստված ոչ պակաս 0.45 մմ հաստությամբ ցինկապատ թիթեղից, երկարությունը  3.3-5 գմ,  մակնիշը ԿՊ-35: Ծագման երկիր` ՀՀ</t>
  </si>
  <si>
    <t>Պտտման աստիճանը 360, իրանը` պլաստմասե, աշխատանքային ճնշումը 2 բար, միացումը ցանցին D20, ներքին պարույրով, ցայտի երկարության կարգավորումը համապատասխան կոճակով 0-15մ երկարությամբ: ROTOR, մեկ ցնցուղի հետ 1 լատունե 3/4Fx3/4M անցում: Ծագման երկիր` Թուրքիա</t>
  </si>
  <si>
    <t>Մետաղական, չափերը 100x200սմ, թիթեղի հաստությունը 2մմ, մետաղական բռնակով՝ երեսապատված փայտով, 2 ծղնիով, ներսից տեղադրված սողնակ, դռան ներքևի մասի 10-40սմ բարձրության վրա (30սմ լայնությամբ և 80սմ երկարությամբ) օդափոխության նպատակով մետաղական ցանց, փակովի՝ մետաղական (35սմ լայնությամբ և 85սմ երկարությամբ) թիթեղով, ուղղորդող ակոսներով, շարժական՝ դռան թիթեղի վրա ամրացման հնարավորությունով, ներկած մոխրագույն ներկով: Ծագման երկիր` ՀՀ</t>
  </si>
  <si>
    <t>Չամից (սոճուց), եզրահան,  երկարությունը 6 մ, լայնությունը 15սմ, հաստությունը 4 սմ: Ծագման երկիր` ՌԴ</t>
  </si>
  <si>
    <t>Պայմանագիր չի կնքվել</t>
  </si>
  <si>
    <r>
      <t>Փ-25, միացումը խողովակաշարին հալեցման եղանակով, բռնակի շարժման տիրույթը 0-90 աստիճան, աշխատանքային ջերմաստիճանը մինչև 95</t>
    </r>
    <r>
      <rPr>
        <vertAlign val="superscript"/>
        <sz val="10"/>
        <color rgb="FF000000"/>
        <rFont val="GHEA Grapalat"/>
        <family val="3"/>
      </rPr>
      <t>0</t>
    </r>
    <r>
      <rPr>
        <sz val="10"/>
        <color rgb="FF000000"/>
        <rFont val="GHEA Grapalat"/>
        <family val="3"/>
      </rPr>
      <t>C: Ծագման երկիր` Չինաստան</t>
    </r>
  </si>
  <si>
    <r>
      <t>Փ-32, միացումը խողովակաշարին հալեցման եղանակով, բռնակի շարժման տիրույթը 0-90 աստիճան, աշխատանքային ջերմաստիճանը մինչև 95</t>
    </r>
    <r>
      <rPr>
        <vertAlign val="superscript"/>
        <sz val="10"/>
        <color rgb="FF000000"/>
        <rFont val="GHEA Grapalat"/>
        <family val="3"/>
      </rPr>
      <t>0</t>
    </r>
    <r>
      <rPr>
        <sz val="10"/>
        <color rgb="FF000000"/>
        <rFont val="GHEA Grapalat"/>
        <family val="3"/>
      </rPr>
      <t>C: Ծագման երկիր` Չինաստան</t>
    </r>
  </si>
  <si>
    <r>
      <t>Փ-20, միացումը խողովակաշարին հալեցման եղանակով, բռնակի շարժման տիրույթը 0-90 աստիճան, աշխատանքային ջերմաստիճանը մինչև 95</t>
    </r>
    <r>
      <rPr>
        <vertAlign val="superscript"/>
        <sz val="10"/>
        <color rgb="FF000000"/>
        <rFont val="GHEA Grapalat"/>
        <family val="3"/>
      </rPr>
      <t>0</t>
    </r>
    <r>
      <rPr>
        <sz val="10"/>
        <color rgb="FF000000"/>
        <rFont val="GHEA Grapalat"/>
        <family val="3"/>
      </rPr>
      <t>C: Ծագման երկիր` Չինաստան</t>
    </r>
  </si>
  <si>
    <t>Հաղթող
մասնակից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</si>
</sst>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0"/>
      <name val="Arial"/>
      <family val="2"/>
    </font>
    <font>
      <b/>
      <sz val="7"/>
      <color theme="1"/>
      <name val="GHEA Grapalat"/>
      <family val="3"/>
    </font>
    <font>
      <sz val="9"/>
      <color theme="1"/>
      <name val="GHEA Grapalat"/>
      <family val="3"/>
    </font>
    <font>
      <sz val="8"/>
      <color rgb="FF000000"/>
      <name val="GHEA Grapalat"/>
      <family val="3"/>
    </font>
    <font>
      <vertAlign val="superscript"/>
      <sz val="9"/>
      <color theme="1"/>
      <name val="GHEA Grapalat"/>
      <family val="3"/>
    </font>
    <font>
      <b/>
      <sz val="9"/>
      <name val="GHEA Grapalat"/>
      <family val="3"/>
    </font>
    <font>
      <sz val="9"/>
      <name val="GHEA Grapalat"/>
      <family val="3"/>
    </font>
    <font>
      <sz val="9"/>
      <color rgb="FFFF0000"/>
      <name val="GHEA Grapalat"/>
      <family val="3"/>
    </font>
    <font>
      <b/>
      <sz val="9"/>
      <color rgb="FFFF0000"/>
      <name val="GHEA Grapalat"/>
      <family val="3"/>
    </font>
    <font>
      <sz val="9"/>
      <color rgb="FF008000"/>
      <name val="GHEA Grapalat"/>
      <family val="3"/>
    </font>
    <font>
      <b/>
      <sz val="9"/>
      <color rgb="FF7030A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vertAlign val="superscript"/>
      <sz val="10"/>
      <color rgb="FF00000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9" xfId="0" applyNumberFormat="1" applyFont="1" applyFill="1" applyBorder="1" applyAlignment="1">
      <alignment horizontal="center" vertical="center" wrapText="1"/>
    </xf>
    <xf numFmtId="3" fontId="11" fillId="2" borderId="5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 wrapText="1"/>
    </xf>
    <xf numFmtId="3" fontId="12" fillId="2" borderId="9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3" fontId="10" fillId="4" borderId="9" xfId="0" applyNumberFormat="1" applyFont="1" applyFill="1" applyBorder="1" applyAlignment="1">
      <alignment horizontal="center" vertical="center" wrapText="1"/>
    </xf>
    <xf numFmtId="3" fontId="11" fillId="0" borderId="9" xfId="0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3" fontId="11" fillId="0" borderId="5" xfId="0" applyNumberFormat="1" applyFont="1" applyFill="1" applyBorder="1" applyAlignment="1">
      <alignment horizontal="center" vertical="center" wrapText="1"/>
    </xf>
    <xf numFmtId="3" fontId="12" fillId="0" borderId="9" xfId="0" applyNumberFormat="1" applyFont="1" applyFill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10" fillId="6" borderId="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7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0" fillId="3" borderId="1" xfId="3" applyFont="1" applyFill="1" applyBorder="1" applyAlignment="1">
      <alignment horizontal="center" vertical="center" wrapText="1"/>
    </xf>
    <xf numFmtId="0" fontId="10" fillId="3" borderId="6" xfId="3" applyFont="1" applyFill="1" applyBorder="1" applyAlignment="1">
      <alignment horizontal="center" vertical="center" wrapText="1"/>
    </xf>
    <xf numFmtId="0" fontId="10" fillId="3" borderId="7" xfId="3" applyFont="1" applyFill="1" applyBorder="1" applyAlignment="1">
      <alignment horizontal="center" vertical="center" wrapText="1"/>
    </xf>
    <xf numFmtId="0" fontId="10" fillId="3" borderId="3" xfId="3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4" xfId="0" applyBorder="1"/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0" fillId="0" borderId="4" xfId="0" applyFill="1" applyBorder="1"/>
  </cellXfs>
  <cellStyles count="4">
    <cellStyle name="Normal" xfId="0" builtinId="0"/>
    <cellStyle name="Normal 5" xfId="2"/>
    <cellStyle name="Обычный 2" xfId="1"/>
    <cellStyle name="Обычный 3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S85"/>
  <sheetViews>
    <sheetView tabSelected="1" zoomScaleSheetLayoutView="55" workbookViewId="0">
      <pane xSplit="5" ySplit="6" topLeftCell="AW7" activePane="bottomRight" state="frozen"/>
      <selection pane="topRight" activeCell="F1" sqref="F1"/>
      <selection pane="bottomLeft" activeCell="A8" sqref="A8"/>
      <selection pane="bottomRight" activeCell="BQ10" sqref="BQ10"/>
    </sheetView>
  </sheetViews>
  <sheetFormatPr defaultColWidth="93" defaultRowHeight="15"/>
  <cols>
    <col min="1" max="1" width="3.5703125" style="1" bestFit="1" customWidth="1"/>
    <col min="2" max="2" width="54.140625" style="4" customWidth="1"/>
    <col min="3" max="3" width="8.85546875" bestFit="1" customWidth="1"/>
    <col min="4" max="4" width="6.5703125" style="1" bestFit="1" customWidth="1"/>
    <col min="5" max="5" width="12.5703125" style="36" bestFit="1" customWidth="1"/>
    <col min="6" max="6" width="10.28515625" style="2" bestFit="1" customWidth="1"/>
    <col min="7" max="7" width="7.42578125" style="2" customWidth="1"/>
    <col min="8" max="8" width="8.5703125" style="2" bestFit="1" customWidth="1"/>
    <col min="9" max="9" width="10.28515625" style="2" bestFit="1" customWidth="1"/>
    <col min="10" max="10" width="7.7109375" style="2" customWidth="1"/>
    <col min="11" max="11" width="7.5703125" style="2" bestFit="1" customWidth="1"/>
    <col min="12" max="12" width="8.85546875" style="2" bestFit="1" customWidth="1"/>
    <col min="13" max="13" width="7.7109375" style="2" customWidth="1"/>
    <col min="14" max="14" width="9.28515625" style="2" bestFit="1" customWidth="1"/>
    <col min="15" max="15" width="9.7109375" style="2" bestFit="1" customWidth="1"/>
    <col min="16" max="16" width="7.7109375" style="2" customWidth="1"/>
    <col min="17" max="17" width="9.140625" style="2" bestFit="1" customWidth="1"/>
    <col min="18" max="18" width="9.7109375" style="2" bestFit="1" customWidth="1"/>
    <col min="19" max="19" width="7.42578125" style="2" customWidth="1"/>
    <col min="20" max="20" width="8.85546875" style="2" bestFit="1" customWidth="1"/>
    <col min="21" max="21" width="7.5703125" style="2" bestFit="1" customWidth="1"/>
    <col min="22" max="22" width="6.85546875" style="2" customWidth="1"/>
    <col min="23" max="23" width="7.28515625" style="2" bestFit="1" customWidth="1"/>
    <col min="24" max="24" width="7.5703125" style="2" bestFit="1" customWidth="1"/>
    <col min="25" max="25" width="7.42578125" style="2" customWidth="1"/>
    <col min="26" max="26" width="7.28515625" style="2" bestFit="1" customWidth="1"/>
    <col min="27" max="27" width="9.140625" style="2" bestFit="1" customWidth="1"/>
    <col min="28" max="28" width="7.5703125" style="2" customWidth="1"/>
    <col min="29" max="29" width="9.140625" style="2" bestFit="1" customWidth="1"/>
    <col min="30" max="30" width="8.85546875" style="2" bestFit="1" customWidth="1"/>
    <col min="31" max="31" width="7.5703125" style="2" customWidth="1"/>
    <col min="32" max="32" width="8.85546875" style="2" bestFit="1" customWidth="1"/>
    <col min="33" max="33" width="9" style="2" bestFit="1" customWidth="1"/>
    <col min="34" max="34" width="7.7109375" style="2" customWidth="1"/>
    <col min="35" max="35" width="9.140625" style="2" bestFit="1" customWidth="1"/>
    <col min="36" max="36" width="8.7109375" style="2" bestFit="1" customWidth="1"/>
    <col min="37" max="37" width="7.42578125" style="2" customWidth="1"/>
    <col min="38" max="38" width="8.85546875" style="2" bestFit="1" customWidth="1"/>
    <col min="39" max="39" width="9.42578125" style="2" bestFit="1" customWidth="1"/>
    <col min="40" max="40" width="7.5703125" style="2" customWidth="1"/>
    <col min="41" max="41" width="9" style="2" bestFit="1" customWidth="1"/>
    <col min="42" max="42" width="9.140625" style="2" bestFit="1" customWidth="1"/>
    <col min="43" max="43" width="7.7109375" style="2" customWidth="1"/>
    <col min="44" max="44" width="9.140625" style="2" bestFit="1" customWidth="1"/>
    <col min="45" max="45" width="8.7109375" style="2" bestFit="1" customWidth="1"/>
    <col min="46" max="46" width="7.5703125" style="2" customWidth="1"/>
    <col min="47" max="48" width="9" style="2" bestFit="1" customWidth="1"/>
    <col min="49" max="49" width="7.5703125" style="2" customWidth="1"/>
    <col min="50" max="51" width="9" style="2" bestFit="1" customWidth="1"/>
    <col min="52" max="52" width="7.5703125" style="2" customWidth="1"/>
    <col min="53" max="53" width="9.140625" style="2" bestFit="1" customWidth="1"/>
    <col min="54" max="54" width="9" style="2" bestFit="1" customWidth="1"/>
    <col min="55" max="55" width="4.28515625" style="2" customWidth="1"/>
    <col min="56" max="56" width="9" style="2" bestFit="1" customWidth="1"/>
    <col min="57" max="57" width="8.85546875" style="2" bestFit="1" customWidth="1"/>
    <col min="58" max="58" width="4.28515625" style="2" customWidth="1"/>
    <col min="59" max="59" width="8.85546875" style="2" bestFit="1" customWidth="1"/>
    <col min="60" max="60" width="9.42578125" style="2" bestFit="1" customWidth="1"/>
    <col min="61" max="61" width="4.28515625" style="2" customWidth="1"/>
    <col min="62" max="62" width="9.42578125" style="2" bestFit="1" customWidth="1"/>
    <col min="63" max="63" width="9.140625" style="2" bestFit="1" customWidth="1"/>
    <col min="64" max="64" width="4.28515625" style="2" customWidth="1"/>
    <col min="65" max="66" width="9.140625" style="2" bestFit="1" customWidth="1"/>
    <col min="67" max="67" width="4.28515625" style="2" customWidth="1"/>
    <col min="68" max="68" width="9.140625" style="2" bestFit="1" customWidth="1"/>
    <col min="69" max="69" width="20.28515625" style="3" bestFit="1" customWidth="1"/>
    <col min="70" max="70" width="11" hidden="1" customWidth="1"/>
    <col min="71" max="71" width="38.42578125" hidden="1" customWidth="1"/>
    <col min="72" max="72" width="15.85546875" customWidth="1"/>
    <col min="74" max="74" width="93" customWidth="1"/>
  </cols>
  <sheetData>
    <row r="2" spans="1:71">
      <c r="Y2" s="43" t="s">
        <v>9</v>
      </c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</row>
    <row r="3" spans="1:71" ht="18.75">
      <c r="A3" s="50" t="s">
        <v>124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</row>
    <row r="5" spans="1:71" s="2" customFormat="1" ht="34.5" customHeight="1">
      <c r="A5" s="51" t="s">
        <v>11</v>
      </c>
      <c r="B5" s="51" t="s">
        <v>1</v>
      </c>
      <c r="C5" s="51" t="s">
        <v>2</v>
      </c>
      <c r="D5" s="51" t="s">
        <v>3</v>
      </c>
      <c r="E5" s="51" t="s">
        <v>4</v>
      </c>
      <c r="F5" s="56" t="s">
        <v>99</v>
      </c>
      <c r="G5" s="56"/>
      <c r="H5" s="56"/>
      <c r="I5" s="56" t="s">
        <v>100</v>
      </c>
      <c r="J5" s="56"/>
      <c r="K5" s="56"/>
      <c r="L5" s="56" t="s">
        <v>101</v>
      </c>
      <c r="M5" s="56"/>
      <c r="N5" s="56"/>
      <c r="O5" s="56" t="s">
        <v>102</v>
      </c>
      <c r="P5" s="56"/>
      <c r="Q5" s="56"/>
      <c r="R5" s="56" t="s">
        <v>103</v>
      </c>
      <c r="S5" s="56"/>
      <c r="T5" s="56"/>
      <c r="U5" s="56" t="s">
        <v>104</v>
      </c>
      <c r="V5" s="56"/>
      <c r="W5" s="56"/>
      <c r="X5" s="44" t="s">
        <v>105</v>
      </c>
      <c r="Y5" s="44"/>
      <c r="Z5" s="44"/>
      <c r="AA5" s="45" t="s">
        <v>106</v>
      </c>
      <c r="AB5" s="46"/>
      <c r="AC5" s="47"/>
      <c r="AD5" s="45" t="s">
        <v>107</v>
      </c>
      <c r="AE5" s="46"/>
      <c r="AF5" s="47"/>
      <c r="AG5" s="45" t="s">
        <v>108</v>
      </c>
      <c r="AH5" s="46"/>
      <c r="AI5" s="47"/>
      <c r="AJ5" s="44" t="s">
        <v>109</v>
      </c>
      <c r="AK5" s="44"/>
      <c r="AL5" s="44"/>
      <c r="AM5" s="44" t="s">
        <v>110</v>
      </c>
      <c r="AN5" s="44"/>
      <c r="AO5" s="44"/>
      <c r="AP5" s="44" t="s">
        <v>111</v>
      </c>
      <c r="AQ5" s="44"/>
      <c r="AR5" s="44"/>
      <c r="AS5" s="44" t="s">
        <v>112</v>
      </c>
      <c r="AT5" s="44"/>
      <c r="AU5" s="44"/>
      <c r="AV5" s="44" t="s">
        <v>113</v>
      </c>
      <c r="AW5" s="44"/>
      <c r="AX5" s="44"/>
      <c r="AY5" s="44" t="s">
        <v>114</v>
      </c>
      <c r="AZ5" s="44"/>
      <c r="BA5" s="44"/>
      <c r="BB5" s="53" t="s">
        <v>115</v>
      </c>
      <c r="BC5" s="54"/>
      <c r="BD5" s="55"/>
      <c r="BE5" s="53" t="s">
        <v>116</v>
      </c>
      <c r="BF5" s="54"/>
      <c r="BG5" s="55"/>
      <c r="BH5" s="53" t="s">
        <v>117</v>
      </c>
      <c r="BI5" s="54"/>
      <c r="BJ5" s="55"/>
      <c r="BK5" s="53" t="s">
        <v>118</v>
      </c>
      <c r="BL5" s="54"/>
      <c r="BM5" s="55"/>
      <c r="BN5" s="53" t="s">
        <v>119</v>
      </c>
      <c r="BO5" s="54"/>
      <c r="BP5" s="55"/>
      <c r="BQ5" s="48" t="s">
        <v>172</v>
      </c>
    </row>
    <row r="6" spans="1:71" s="2" customFormat="1" ht="34.5" customHeight="1">
      <c r="A6" s="52"/>
      <c r="B6" s="52"/>
      <c r="C6" s="52"/>
      <c r="D6" s="52"/>
      <c r="E6" s="57"/>
      <c r="F6" s="10" t="s">
        <v>5</v>
      </c>
      <c r="G6" s="10" t="s">
        <v>6</v>
      </c>
      <c r="H6" s="10" t="s">
        <v>7</v>
      </c>
      <c r="I6" s="10" t="s">
        <v>5</v>
      </c>
      <c r="J6" s="10" t="s">
        <v>6</v>
      </c>
      <c r="K6" s="10" t="s">
        <v>7</v>
      </c>
      <c r="L6" s="10" t="s">
        <v>8</v>
      </c>
      <c r="M6" s="10" t="s">
        <v>6</v>
      </c>
      <c r="N6" s="10" t="s">
        <v>7</v>
      </c>
      <c r="O6" s="10" t="s">
        <v>5</v>
      </c>
      <c r="P6" s="10" t="s">
        <v>6</v>
      </c>
      <c r="Q6" s="10" t="s">
        <v>7</v>
      </c>
      <c r="R6" s="10" t="s">
        <v>5</v>
      </c>
      <c r="S6" s="10" t="s">
        <v>6</v>
      </c>
      <c r="T6" s="10" t="s">
        <v>7</v>
      </c>
      <c r="U6" s="10" t="s">
        <v>8</v>
      </c>
      <c r="V6" s="10" t="s">
        <v>6</v>
      </c>
      <c r="W6" s="10" t="s">
        <v>7</v>
      </c>
      <c r="X6" s="10" t="s">
        <v>8</v>
      </c>
      <c r="Y6" s="10" t="s">
        <v>6</v>
      </c>
      <c r="Z6" s="10" t="s">
        <v>7</v>
      </c>
      <c r="AA6" s="10" t="s">
        <v>8</v>
      </c>
      <c r="AB6" s="10" t="s">
        <v>6</v>
      </c>
      <c r="AC6" s="10" t="s">
        <v>7</v>
      </c>
      <c r="AD6" s="10" t="s">
        <v>8</v>
      </c>
      <c r="AE6" s="10" t="s">
        <v>6</v>
      </c>
      <c r="AF6" s="10" t="s">
        <v>7</v>
      </c>
      <c r="AG6" s="10" t="s">
        <v>8</v>
      </c>
      <c r="AH6" s="10" t="s">
        <v>6</v>
      </c>
      <c r="AI6" s="10" t="s">
        <v>7</v>
      </c>
      <c r="AJ6" s="10" t="s">
        <v>8</v>
      </c>
      <c r="AK6" s="10" t="s">
        <v>6</v>
      </c>
      <c r="AL6" s="10" t="s">
        <v>7</v>
      </c>
      <c r="AM6" s="10" t="s">
        <v>8</v>
      </c>
      <c r="AN6" s="10" t="s">
        <v>6</v>
      </c>
      <c r="AO6" s="10" t="s">
        <v>7</v>
      </c>
      <c r="AP6" s="10" t="s">
        <v>8</v>
      </c>
      <c r="AQ6" s="10" t="s">
        <v>6</v>
      </c>
      <c r="AR6" s="10" t="s">
        <v>7</v>
      </c>
      <c r="AS6" s="10" t="s">
        <v>8</v>
      </c>
      <c r="AT6" s="10" t="s">
        <v>6</v>
      </c>
      <c r="AU6" s="10" t="s">
        <v>7</v>
      </c>
      <c r="AV6" s="10" t="s">
        <v>8</v>
      </c>
      <c r="AW6" s="10" t="s">
        <v>6</v>
      </c>
      <c r="AX6" s="10" t="s">
        <v>7</v>
      </c>
      <c r="AY6" s="10" t="s">
        <v>8</v>
      </c>
      <c r="AZ6" s="10" t="s">
        <v>6</v>
      </c>
      <c r="BA6" s="10" t="s">
        <v>7</v>
      </c>
      <c r="BB6" s="10" t="s">
        <v>8</v>
      </c>
      <c r="BC6" s="10" t="s">
        <v>6</v>
      </c>
      <c r="BD6" s="10" t="s">
        <v>7</v>
      </c>
      <c r="BE6" s="10" t="s">
        <v>8</v>
      </c>
      <c r="BF6" s="10" t="s">
        <v>6</v>
      </c>
      <c r="BG6" s="10" t="s">
        <v>7</v>
      </c>
      <c r="BH6" s="10" t="s">
        <v>8</v>
      </c>
      <c r="BI6" s="10" t="s">
        <v>6</v>
      </c>
      <c r="BJ6" s="10" t="s">
        <v>7</v>
      </c>
      <c r="BK6" s="10" t="s">
        <v>8</v>
      </c>
      <c r="BL6" s="10" t="s">
        <v>6</v>
      </c>
      <c r="BM6" s="10" t="s">
        <v>7</v>
      </c>
      <c r="BN6" s="10" t="s">
        <v>8</v>
      </c>
      <c r="BO6" s="10" t="s">
        <v>6</v>
      </c>
      <c r="BP6" s="10" t="s">
        <v>7</v>
      </c>
      <c r="BQ6" s="49"/>
    </row>
    <row r="7" spans="1:71" s="2" customFormat="1">
      <c r="A7" s="11"/>
      <c r="B7" s="5"/>
      <c r="C7" s="11"/>
      <c r="D7" s="11"/>
      <c r="E7" s="11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12"/>
    </row>
    <row r="8" spans="1:71" s="2" customFormat="1" ht="27">
      <c r="A8" s="7">
        <v>1</v>
      </c>
      <c r="B8" s="14" t="s">
        <v>12</v>
      </c>
      <c r="C8" s="13" t="s">
        <v>13</v>
      </c>
      <c r="D8" s="15">
        <v>400</v>
      </c>
      <c r="E8" s="37">
        <v>1008000</v>
      </c>
      <c r="F8" s="17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7"/>
      <c r="AK8" s="17"/>
      <c r="AL8" s="17"/>
      <c r="AM8" s="17"/>
      <c r="AN8" s="17"/>
      <c r="AO8" s="17"/>
      <c r="AP8" s="17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23" t="s">
        <v>121</v>
      </c>
      <c r="BS8" s="30" t="s">
        <v>122</v>
      </c>
    </row>
    <row r="9" spans="1:71" s="2" customFormat="1" ht="27">
      <c r="A9" s="7">
        <v>2</v>
      </c>
      <c r="B9" s="14" t="s">
        <v>14</v>
      </c>
      <c r="C9" s="13" t="s">
        <v>13</v>
      </c>
      <c r="D9" s="15">
        <v>400</v>
      </c>
      <c r="E9" s="37">
        <v>492000</v>
      </c>
      <c r="F9" s="20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23" t="s">
        <v>121</v>
      </c>
      <c r="BS9" s="31" t="s">
        <v>122</v>
      </c>
    </row>
    <row r="10" spans="1:71" s="2" customFormat="1" ht="27">
      <c r="A10" s="7">
        <v>3</v>
      </c>
      <c r="B10" s="14" t="s">
        <v>15</v>
      </c>
      <c r="C10" s="13" t="s">
        <v>0</v>
      </c>
      <c r="D10" s="15">
        <v>100</v>
      </c>
      <c r="E10" s="37">
        <v>1480000</v>
      </c>
      <c r="F10" s="20">
        <f>H10/1.2</f>
        <v>1020000</v>
      </c>
      <c r="G10" s="19">
        <f>H10-F10</f>
        <v>204000</v>
      </c>
      <c r="H10" s="19">
        <v>1224000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22">
        <f>AL10/1.2</f>
        <v>980000</v>
      </c>
      <c r="AK10" s="22">
        <f>AL10-AJ10</f>
        <v>196000</v>
      </c>
      <c r="AL10" s="22">
        <v>1176000</v>
      </c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24">
        <f>BD10/1</f>
        <v>1010000</v>
      </c>
      <c r="BC10" s="24">
        <f>BD10-BB10</f>
        <v>0</v>
      </c>
      <c r="BD10" s="24">
        <v>1010000</v>
      </c>
      <c r="BE10" s="19"/>
      <c r="BF10" s="19"/>
      <c r="BG10" s="19"/>
      <c r="BH10" s="19">
        <f>BJ10/1</f>
        <v>1380000</v>
      </c>
      <c r="BI10" s="19">
        <f>BJ10-BH10</f>
        <v>0</v>
      </c>
      <c r="BJ10" s="19">
        <v>1380000</v>
      </c>
      <c r="BK10" s="19"/>
      <c r="BL10" s="19"/>
      <c r="BM10" s="19"/>
      <c r="BN10" s="19"/>
      <c r="BO10" s="19"/>
      <c r="BP10" s="19"/>
      <c r="BQ10" s="8" t="s">
        <v>115</v>
      </c>
      <c r="BR10" s="26">
        <f>E10-BD10</f>
        <v>470000</v>
      </c>
      <c r="BS10" s="32" t="s">
        <v>115</v>
      </c>
    </row>
    <row r="11" spans="1:71" s="2" customFormat="1">
      <c r="A11" s="7">
        <v>4</v>
      </c>
      <c r="B11" s="14" t="s">
        <v>16</v>
      </c>
      <c r="C11" s="13" t="s">
        <v>0</v>
      </c>
      <c r="D11" s="15">
        <v>25000</v>
      </c>
      <c r="E11" s="37">
        <v>250000</v>
      </c>
      <c r="F11" s="20"/>
      <c r="G11" s="19"/>
      <c r="H11" s="19"/>
      <c r="I11" s="19"/>
      <c r="J11" s="19"/>
      <c r="K11" s="19"/>
      <c r="L11" s="19"/>
      <c r="M11" s="19"/>
      <c r="N11" s="19"/>
      <c r="O11" s="24">
        <f>Q11/1.2</f>
        <v>208333.33333333334</v>
      </c>
      <c r="P11" s="24">
        <f>Q11-O11</f>
        <v>41666.666666666657</v>
      </c>
      <c r="Q11" s="24">
        <v>250000</v>
      </c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>
        <f>AX11/1.2</f>
        <v>215625</v>
      </c>
      <c r="AW11" s="19">
        <f>AX11-AV11</f>
        <v>43125</v>
      </c>
      <c r="AX11" s="19">
        <v>258750</v>
      </c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8" t="s">
        <v>102</v>
      </c>
      <c r="BR11" s="26">
        <f>E11-Q11</f>
        <v>0</v>
      </c>
      <c r="BS11" s="32" t="s">
        <v>102</v>
      </c>
    </row>
    <row r="12" spans="1:71" s="2" customFormat="1">
      <c r="A12" s="7">
        <v>5</v>
      </c>
      <c r="B12" s="14" t="s">
        <v>17</v>
      </c>
      <c r="C12" s="13" t="s">
        <v>0</v>
      </c>
      <c r="D12" s="15">
        <v>50000</v>
      </c>
      <c r="E12" s="37">
        <v>500000</v>
      </c>
      <c r="F12" s="20"/>
      <c r="G12" s="19"/>
      <c r="H12" s="19"/>
      <c r="I12" s="19"/>
      <c r="J12" s="19"/>
      <c r="K12" s="19"/>
      <c r="L12" s="19"/>
      <c r="M12" s="19"/>
      <c r="N12" s="19"/>
      <c r="O12" s="24">
        <f t="shared" ref="O12:O16" si="0">Q12/1.2</f>
        <v>416666.66666666669</v>
      </c>
      <c r="P12" s="24">
        <f t="shared" ref="P12:P16" si="1">Q12-O12</f>
        <v>83333.333333333314</v>
      </c>
      <c r="Q12" s="24">
        <v>500000</v>
      </c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>
        <f t="shared" ref="AV12:AV16" si="2">AX12/1.2</f>
        <v>464165</v>
      </c>
      <c r="AW12" s="19">
        <f t="shared" ref="AW12:AW16" si="3">AX12-AV12</f>
        <v>92833</v>
      </c>
      <c r="AX12" s="19">
        <v>556998</v>
      </c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8" t="s">
        <v>102</v>
      </c>
      <c r="BR12" s="26">
        <f t="shared" ref="BR12:BR16" si="4">E12-Q12</f>
        <v>0</v>
      </c>
      <c r="BS12" s="32" t="s">
        <v>102</v>
      </c>
    </row>
    <row r="13" spans="1:71" s="2" customFormat="1">
      <c r="A13" s="7">
        <v>6</v>
      </c>
      <c r="B13" s="14" t="s">
        <v>18</v>
      </c>
      <c r="C13" s="13" t="s">
        <v>19</v>
      </c>
      <c r="D13" s="15">
        <v>300</v>
      </c>
      <c r="E13" s="37">
        <v>2433600</v>
      </c>
      <c r="F13" s="20"/>
      <c r="G13" s="19"/>
      <c r="H13" s="19"/>
      <c r="I13" s="19"/>
      <c r="J13" s="19"/>
      <c r="K13" s="19"/>
      <c r="L13" s="19"/>
      <c r="M13" s="19"/>
      <c r="N13" s="19"/>
      <c r="O13" s="24">
        <f t="shared" si="0"/>
        <v>1728000</v>
      </c>
      <c r="P13" s="24">
        <f t="shared" si="1"/>
        <v>345600</v>
      </c>
      <c r="Q13" s="24">
        <v>2073600</v>
      </c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>
        <f t="shared" si="2"/>
        <v>1897000</v>
      </c>
      <c r="AW13" s="19">
        <f t="shared" si="3"/>
        <v>379400</v>
      </c>
      <c r="AX13" s="19">
        <v>2276400</v>
      </c>
      <c r="AY13" s="19">
        <f>BA13/1.2</f>
        <v>1915750</v>
      </c>
      <c r="AZ13" s="19">
        <f>BA13-AY13</f>
        <v>383150</v>
      </c>
      <c r="BA13" s="19">
        <v>2298900</v>
      </c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8" t="s">
        <v>102</v>
      </c>
      <c r="BR13" s="26">
        <f t="shared" si="4"/>
        <v>360000</v>
      </c>
      <c r="BS13" s="32" t="s">
        <v>102</v>
      </c>
    </row>
    <row r="14" spans="1:71" s="2" customFormat="1">
      <c r="A14" s="7">
        <v>7</v>
      </c>
      <c r="B14" s="14" t="s">
        <v>20</v>
      </c>
      <c r="C14" s="13" t="s">
        <v>0</v>
      </c>
      <c r="D14" s="15">
        <v>150</v>
      </c>
      <c r="E14" s="37">
        <v>187200</v>
      </c>
      <c r="F14" s="20"/>
      <c r="G14" s="19"/>
      <c r="H14" s="19"/>
      <c r="I14" s="19"/>
      <c r="J14" s="19"/>
      <c r="K14" s="19"/>
      <c r="L14" s="19"/>
      <c r="M14" s="19"/>
      <c r="N14" s="19"/>
      <c r="O14" s="24">
        <f t="shared" si="0"/>
        <v>147125</v>
      </c>
      <c r="P14" s="24">
        <f t="shared" si="1"/>
        <v>29425</v>
      </c>
      <c r="Q14" s="24">
        <v>176550</v>
      </c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>
        <f t="shared" si="2"/>
        <v>152375</v>
      </c>
      <c r="AW14" s="19">
        <f t="shared" si="3"/>
        <v>30475</v>
      </c>
      <c r="AX14" s="19">
        <v>182850</v>
      </c>
      <c r="AY14" s="19">
        <f t="shared" ref="AY14:AY15" si="5">BA14/1.2</f>
        <v>160230</v>
      </c>
      <c r="AZ14" s="19">
        <f t="shared" ref="AZ14:AZ15" si="6">BA14-AY14</f>
        <v>32046</v>
      </c>
      <c r="BA14" s="19">
        <v>192276</v>
      </c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>
        <f>BP14/1</f>
        <v>186000</v>
      </c>
      <c r="BO14" s="19">
        <f>BP14-BN14</f>
        <v>0</v>
      </c>
      <c r="BP14" s="19">
        <v>186000</v>
      </c>
      <c r="BQ14" s="8" t="s">
        <v>102</v>
      </c>
      <c r="BR14" s="26">
        <f t="shared" si="4"/>
        <v>10650</v>
      </c>
      <c r="BS14" s="32" t="s">
        <v>102</v>
      </c>
    </row>
    <row r="15" spans="1:71" s="2" customFormat="1">
      <c r="A15" s="7">
        <v>8</v>
      </c>
      <c r="B15" s="14" t="s">
        <v>21</v>
      </c>
      <c r="C15" s="13" t="s">
        <v>0</v>
      </c>
      <c r="D15" s="15">
        <v>3000</v>
      </c>
      <c r="E15" s="37">
        <v>4500000</v>
      </c>
      <c r="F15" s="20"/>
      <c r="G15" s="19"/>
      <c r="H15" s="19"/>
      <c r="I15" s="19"/>
      <c r="J15" s="19"/>
      <c r="K15" s="19"/>
      <c r="L15" s="19"/>
      <c r="M15" s="19"/>
      <c r="N15" s="19"/>
      <c r="O15" s="24">
        <f t="shared" si="0"/>
        <v>2692500</v>
      </c>
      <c r="P15" s="24">
        <f t="shared" si="1"/>
        <v>538500</v>
      </c>
      <c r="Q15" s="24">
        <v>3231000</v>
      </c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>
        <f t="shared" si="2"/>
        <v>2785000</v>
      </c>
      <c r="AW15" s="19">
        <f t="shared" si="3"/>
        <v>557000</v>
      </c>
      <c r="AX15" s="19">
        <v>3342000</v>
      </c>
      <c r="AY15" s="19">
        <f t="shared" si="5"/>
        <v>3204500</v>
      </c>
      <c r="AZ15" s="19">
        <f t="shared" si="6"/>
        <v>640900</v>
      </c>
      <c r="BA15" s="19">
        <v>3845400</v>
      </c>
      <c r="BB15" s="19">
        <f>BD15/1</f>
        <v>4200000</v>
      </c>
      <c r="BC15" s="19">
        <f>BD15-BB15</f>
        <v>0</v>
      </c>
      <c r="BD15" s="19">
        <v>4200000</v>
      </c>
      <c r="BE15" s="19"/>
      <c r="BF15" s="19"/>
      <c r="BG15" s="19"/>
      <c r="BH15" s="19"/>
      <c r="BI15" s="19"/>
      <c r="BJ15" s="19"/>
      <c r="BK15" s="19"/>
      <c r="BL15" s="19"/>
      <c r="BM15" s="19"/>
      <c r="BN15" s="19">
        <f>BP15/1</f>
        <v>3336000</v>
      </c>
      <c r="BO15" s="19">
        <f>BP15-BN15</f>
        <v>0</v>
      </c>
      <c r="BP15" s="19">
        <v>3336000</v>
      </c>
      <c r="BQ15" s="8" t="s">
        <v>102</v>
      </c>
      <c r="BR15" s="26">
        <f t="shared" si="4"/>
        <v>1269000</v>
      </c>
      <c r="BS15" s="32" t="s">
        <v>102</v>
      </c>
    </row>
    <row r="16" spans="1:71" s="2" customFormat="1" ht="27">
      <c r="A16" s="7">
        <v>9</v>
      </c>
      <c r="B16" s="14" t="s">
        <v>22</v>
      </c>
      <c r="C16" s="13" t="s">
        <v>13</v>
      </c>
      <c r="D16" s="15">
        <v>600</v>
      </c>
      <c r="E16" s="37">
        <v>2274000</v>
      </c>
      <c r="F16" s="20"/>
      <c r="G16" s="19"/>
      <c r="H16" s="19"/>
      <c r="I16" s="19"/>
      <c r="J16" s="19"/>
      <c r="K16" s="19"/>
      <c r="L16" s="19">
        <f>N16/1.2</f>
        <v>1845000</v>
      </c>
      <c r="M16" s="19">
        <f>N16-L16</f>
        <v>369000</v>
      </c>
      <c r="N16" s="19">
        <v>2214000</v>
      </c>
      <c r="O16" s="24">
        <f t="shared" si="0"/>
        <v>1815000</v>
      </c>
      <c r="P16" s="24">
        <f t="shared" si="1"/>
        <v>363000</v>
      </c>
      <c r="Q16" s="24">
        <v>2178000</v>
      </c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>
        <f t="shared" si="2"/>
        <v>1897000</v>
      </c>
      <c r="AW16" s="19">
        <f t="shared" si="3"/>
        <v>379400</v>
      </c>
      <c r="AX16" s="19">
        <v>2276400</v>
      </c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8" t="s">
        <v>102</v>
      </c>
      <c r="BR16" s="26">
        <f t="shared" si="4"/>
        <v>96000</v>
      </c>
      <c r="BS16" s="32" t="s">
        <v>102</v>
      </c>
    </row>
    <row r="17" spans="1:71" s="2" customFormat="1" ht="27">
      <c r="A17" s="7">
        <v>10</v>
      </c>
      <c r="B17" s="14" t="s">
        <v>23</v>
      </c>
      <c r="C17" s="13" t="s">
        <v>13</v>
      </c>
      <c r="D17" s="15">
        <v>1000</v>
      </c>
      <c r="E17" s="37">
        <v>3050000</v>
      </c>
      <c r="F17" s="20"/>
      <c r="G17" s="19"/>
      <c r="H17" s="19"/>
      <c r="I17" s="19"/>
      <c r="J17" s="19"/>
      <c r="K17" s="19"/>
      <c r="L17" s="24">
        <f>N17/1.2</f>
        <v>2529150</v>
      </c>
      <c r="M17" s="24">
        <f>N17-L17</f>
        <v>505830</v>
      </c>
      <c r="N17" s="24">
        <v>3034980</v>
      </c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8" t="s">
        <v>101</v>
      </c>
      <c r="BR17" s="26">
        <f>E17-N17</f>
        <v>15020</v>
      </c>
      <c r="BS17" s="32" t="s">
        <v>101</v>
      </c>
    </row>
    <row r="18" spans="1:71" s="2" customFormat="1" ht="27">
      <c r="A18" s="7">
        <v>11</v>
      </c>
      <c r="B18" s="14" t="s">
        <v>24</v>
      </c>
      <c r="C18" s="13" t="s">
        <v>25</v>
      </c>
      <c r="D18" s="15">
        <v>1000</v>
      </c>
      <c r="E18" s="37">
        <v>815000</v>
      </c>
      <c r="F18" s="20"/>
      <c r="G18" s="19"/>
      <c r="H18" s="19"/>
      <c r="I18" s="19"/>
      <c r="J18" s="19"/>
      <c r="K18" s="19"/>
      <c r="L18" s="19"/>
      <c r="M18" s="19"/>
      <c r="N18" s="19"/>
      <c r="O18" s="19">
        <f t="shared" ref="O18:O19" si="7">Q18/1.2</f>
        <v>675000</v>
      </c>
      <c r="P18" s="19">
        <f t="shared" ref="P18:P19" si="8">Q18-O18</f>
        <v>135000</v>
      </c>
      <c r="Q18" s="19">
        <v>810000</v>
      </c>
      <c r="R18" s="19"/>
      <c r="S18" s="19"/>
      <c r="T18" s="19"/>
      <c r="U18" s="19"/>
      <c r="V18" s="19"/>
      <c r="W18" s="19"/>
      <c r="X18" s="24">
        <f>Z18/1.2</f>
        <v>642500</v>
      </c>
      <c r="Y18" s="24">
        <f>Z18-X18</f>
        <v>128500</v>
      </c>
      <c r="Z18" s="24">
        <v>771000</v>
      </c>
      <c r="AA18" s="19"/>
      <c r="AB18" s="19"/>
      <c r="AC18" s="19"/>
      <c r="AD18" s="19"/>
      <c r="AE18" s="19"/>
      <c r="AF18" s="19"/>
      <c r="AG18" s="19">
        <f>AI18/1.2</f>
        <v>672500</v>
      </c>
      <c r="AH18" s="19">
        <f>AI18-AG18</f>
        <v>134500</v>
      </c>
      <c r="AI18" s="19">
        <v>807000</v>
      </c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8" t="s">
        <v>105</v>
      </c>
      <c r="BR18" s="26">
        <f>E18-Z18</f>
        <v>44000</v>
      </c>
      <c r="BS18" s="32" t="s">
        <v>105</v>
      </c>
    </row>
    <row r="19" spans="1:71" s="2" customFormat="1">
      <c r="A19" s="7">
        <v>12</v>
      </c>
      <c r="B19" s="14" t="s">
        <v>26</v>
      </c>
      <c r="C19" s="13" t="s">
        <v>19</v>
      </c>
      <c r="D19" s="15">
        <v>50</v>
      </c>
      <c r="E19" s="37">
        <v>754000</v>
      </c>
      <c r="F19" s="20"/>
      <c r="G19" s="19"/>
      <c r="H19" s="19"/>
      <c r="I19" s="24">
        <f>K19/1.2</f>
        <v>604167</v>
      </c>
      <c r="J19" s="24">
        <f>K19-I19</f>
        <v>120833.40000000002</v>
      </c>
      <c r="K19" s="24">
        <v>725000.4</v>
      </c>
      <c r="L19" s="19"/>
      <c r="M19" s="19"/>
      <c r="N19" s="19"/>
      <c r="O19" s="19">
        <f t="shared" si="7"/>
        <v>612500</v>
      </c>
      <c r="P19" s="19">
        <f t="shared" si="8"/>
        <v>122500</v>
      </c>
      <c r="Q19" s="19">
        <v>735000</v>
      </c>
      <c r="R19" s="19"/>
      <c r="S19" s="19"/>
      <c r="T19" s="19"/>
      <c r="U19" s="19">
        <f>W19/1.2</f>
        <v>605000</v>
      </c>
      <c r="V19" s="19">
        <f>W19-U19</f>
        <v>121000</v>
      </c>
      <c r="W19" s="19">
        <v>726000</v>
      </c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>
        <f>AX19/1.2</f>
        <v>718665</v>
      </c>
      <c r="AW19" s="19">
        <f>AX19-AV19</f>
        <v>143733</v>
      </c>
      <c r="AX19" s="19">
        <v>862398</v>
      </c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8" t="s">
        <v>100</v>
      </c>
      <c r="BR19" s="26">
        <f>E19-K19</f>
        <v>28999.599999999977</v>
      </c>
      <c r="BS19" s="32" t="s">
        <v>100</v>
      </c>
    </row>
    <row r="20" spans="1:71" s="2" customFormat="1">
      <c r="A20" s="7">
        <v>13</v>
      </c>
      <c r="B20" s="14" t="s">
        <v>27</v>
      </c>
      <c r="C20" s="13" t="s">
        <v>0</v>
      </c>
      <c r="D20" s="15">
        <v>20</v>
      </c>
      <c r="E20" s="37">
        <v>500000</v>
      </c>
      <c r="F20" s="20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>
        <f>AI20/1.2</f>
        <v>160000</v>
      </c>
      <c r="AH20" s="19">
        <f>AI20-AG20</f>
        <v>32000</v>
      </c>
      <c r="AI20" s="19">
        <v>192000</v>
      </c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>
        <f>BD20/1</f>
        <v>500000</v>
      </c>
      <c r="BC20" s="19">
        <f>BD20-BB20</f>
        <v>0</v>
      </c>
      <c r="BD20" s="19">
        <v>500000</v>
      </c>
      <c r="BE20" s="19"/>
      <c r="BF20" s="19"/>
      <c r="BG20" s="19"/>
      <c r="BH20" s="19"/>
      <c r="BI20" s="19"/>
      <c r="BJ20" s="19"/>
      <c r="BK20" s="19"/>
      <c r="BL20" s="19"/>
      <c r="BM20" s="19"/>
      <c r="BN20" s="24">
        <f>BP20/1</f>
        <v>36000</v>
      </c>
      <c r="BO20" s="24">
        <f>BP20-BN20</f>
        <v>0</v>
      </c>
      <c r="BP20" s="24">
        <v>36000</v>
      </c>
      <c r="BQ20" s="8" t="s">
        <v>119</v>
      </c>
      <c r="BR20" s="26">
        <f>E20-BN20</f>
        <v>464000</v>
      </c>
      <c r="BS20" s="32" t="s">
        <v>119</v>
      </c>
    </row>
    <row r="21" spans="1:71" s="2" customFormat="1">
      <c r="A21" s="7">
        <v>14</v>
      </c>
      <c r="B21" s="14" t="s">
        <v>28</v>
      </c>
      <c r="C21" s="13" t="s">
        <v>0</v>
      </c>
      <c r="D21" s="15">
        <v>150</v>
      </c>
      <c r="E21" s="37">
        <v>778500</v>
      </c>
      <c r="F21" s="20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>
        <f t="shared" ref="AV21:AV27" si="9">AX21/1.2</f>
        <v>1193000</v>
      </c>
      <c r="AW21" s="19">
        <f t="shared" ref="AW21:AW27" si="10">AX21-AV21</f>
        <v>238600</v>
      </c>
      <c r="AX21" s="19">
        <v>1431600</v>
      </c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34" t="s">
        <v>126</v>
      </c>
      <c r="BS21" s="33" t="s">
        <v>123</v>
      </c>
    </row>
    <row r="22" spans="1:71" s="2" customFormat="1">
      <c r="A22" s="7">
        <v>15</v>
      </c>
      <c r="B22" s="14" t="s">
        <v>29</v>
      </c>
      <c r="C22" s="13" t="s">
        <v>0</v>
      </c>
      <c r="D22" s="15">
        <v>150</v>
      </c>
      <c r="E22" s="37">
        <v>480000</v>
      </c>
      <c r="F22" s="20"/>
      <c r="G22" s="19"/>
      <c r="H22" s="19"/>
      <c r="I22" s="19"/>
      <c r="J22" s="19"/>
      <c r="K22" s="19"/>
      <c r="L22" s="25">
        <f>N22/1.2</f>
        <v>387500</v>
      </c>
      <c r="M22" s="25">
        <f>N22-L22</f>
        <v>77500</v>
      </c>
      <c r="N22" s="25">
        <v>465000</v>
      </c>
      <c r="O22" s="24">
        <f t="shared" ref="O22:O25" si="11">Q22/1.2</f>
        <v>398125</v>
      </c>
      <c r="P22" s="24">
        <f t="shared" ref="P22:P25" si="12">Q22-O22</f>
        <v>79625</v>
      </c>
      <c r="Q22" s="24">
        <v>477750</v>
      </c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>
        <f t="shared" si="9"/>
        <v>474250</v>
      </c>
      <c r="AW22" s="19">
        <f t="shared" si="10"/>
        <v>94850</v>
      </c>
      <c r="AX22" s="19">
        <v>569100</v>
      </c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8" t="s">
        <v>102</v>
      </c>
      <c r="BR22" s="26">
        <f>E22-N22</f>
        <v>15000</v>
      </c>
      <c r="BS22" s="32" t="s">
        <v>101</v>
      </c>
    </row>
    <row r="23" spans="1:71" s="2" customFormat="1" ht="27">
      <c r="A23" s="7">
        <v>16</v>
      </c>
      <c r="B23" s="14" t="s">
        <v>30</v>
      </c>
      <c r="C23" s="13" t="s">
        <v>0</v>
      </c>
      <c r="D23" s="15">
        <v>200</v>
      </c>
      <c r="E23" s="37">
        <v>140000</v>
      </c>
      <c r="F23" s="20"/>
      <c r="G23" s="19"/>
      <c r="H23" s="19"/>
      <c r="I23" s="19"/>
      <c r="J23" s="19"/>
      <c r="K23" s="19"/>
      <c r="L23" s="19"/>
      <c r="M23" s="19"/>
      <c r="N23" s="19"/>
      <c r="O23" s="19">
        <f t="shared" si="11"/>
        <v>94000</v>
      </c>
      <c r="P23" s="19">
        <f t="shared" si="12"/>
        <v>18800</v>
      </c>
      <c r="Q23" s="19">
        <v>112800</v>
      </c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24">
        <f t="shared" si="9"/>
        <v>69665</v>
      </c>
      <c r="AW23" s="24">
        <f t="shared" si="10"/>
        <v>13933</v>
      </c>
      <c r="AX23" s="24">
        <v>83598</v>
      </c>
      <c r="AY23" s="19">
        <f t="shared" ref="AY23:AY25" si="13">BA23/1.2</f>
        <v>99900</v>
      </c>
      <c r="AZ23" s="19">
        <f t="shared" ref="AZ23:AZ25" si="14">BA23-AY23</f>
        <v>19980</v>
      </c>
      <c r="BA23" s="19">
        <v>119880</v>
      </c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8" t="s">
        <v>113</v>
      </c>
      <c r="BR23" s="26">
        <f>E23-AX23</f>
        <v>56402</v>
      </c>
      <c r="BS23" s="32" t="s">
        <v>113</v>
      </c>
    </row>
    <row r="24" spans="1:71" s="2" customFormat="1" ht="27">
      <c r="A24" s="7">
        <v>17</v>
      </c>
      <c r="B24" s="14" t="s">
        <v>31</v>
      </c>
      <c r="C24" s="13" t="s">
        <v>0</v>
      </c>
      <c r="D24" s="15">
        <v>200</v>
      </c>
      <c r="E24" s="37">
        <v>190000</v>
      </c>
      <c r="F24" s="20"/>
      <c r="G24" s="19"/>
      <c r="H24" s="19"/>
      <c r="I24" s="19"/>
      <c r="J24" s="19"/>
      <c r="K24" s="19"/>
      <c r="L24" s="19"/>
      <c r="M24" s="19"/>
      <c r="N24" s="19"/>
      <c r="O24" s="19">
        <f t="shared" si="11"/>
        <v>128500</v>
      </c>
      <c r="P24" s="19">
        <f t="shared" si="12"/>
        <v>25700</v>
      </c>
      <c r="Q24" s="19">
        <v>154200</v>
      </c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24">
        <f t="shared" si="9"/>
        <v>92830</v>
      </c>
      <c r="AW24" s="24">
        <f t="shared" si="10"/>
        <v>18566</v>
      </c>
      <c r="AX24" s="24">
        <v>111396</v>
      </c>
      <c r="AY24" s="19">
        <f t="shared" si="13"/>
        <v>119700</v>
      </c>
      <c r="AZ24" s="19">
        <f t="shared" si="14"/>
        <v>23940</v>
      </c>
      <c r="BA24" s="19">
        <v>143640</v>
      </c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8" t="s">
        <v>113</v>
      </c>
      <c r="BR24" s="26">
        <f t="shared" ref="BR24:BR25" si="15">E24-AX24</f>
        <v>78604</v>
      </c>
      <c r="BS24" s="32" t="s">
        <v>113</v>
      </c>
    </row>
    <row r="25" spans="1:71" s="2" customFormat="1" ht="27">
      <c r="A25" s="7">
        <v>18</v>
      </c>
      <c r="B25" s="14" t="s">
        <v>32</v>
      </c>
      <c r="C25" s="13" t="s">
        <v>0</v>
      </c>
      <c r="D25" s="15">
        <v>200</v>
      </c>
      <c r="E25" s="37">
        <v>100000</v>
      </c>
      <c r="F25" s="20"/>
      <c r="G25" s="19"/>
      <c r="H25" s="19"/>
      <c r="I25" s="19"/>
      <c r="J25" s="19"/>
      <c r="K25" s="19"/>
      <c r="L25" s="19"/>
      <c r="M25" s="19"/>
      <c r="N25" s="19"/>
      <c r="O25" s="19">
        <f t="shared" si="11"/>
        <v>72000</v>
      </c>
      <c r="P25" s="19">
        <f t="shared" si="12"/>
        <v>14400</v>
      </c>
      <c r="Q25" s="19">
        <v>86400</v>
      </c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24">
        <f t="shared" si="9"/>
        <v>55665</v>
      </c>
      <c r="AW25" s="24">
        <f t="shared" si="10"/>
        <v>11133</v>
      </c>
      <c r="AX25" s="24">
        <v>66798</v>
      </c>
      <c r="AY25" s="19">
        <f t="shared" si="13"/>
        <v>69900</v>
      </c>
      <c r="AZ25" s="19">
        <f t="shared" si="14"/>
        <v>13980</v>
      </c>
      <c r="BA25" s="19">
        <v>83880</v>
      </c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8" t="s">
        <v>113</v>
      </c>
      <c r="BR25" s="26">
        <f t="shared" si="15"/>
        <v>33202</v>
      </c>
      <c r="BS25" s="32" t="s">
        <v>113</v>
      </c>
    </row>
    <row r="26" spans="1:71" s="2" customFormat="1">
      <c r="A26" s="7">
        <v>19</v>
      </c>
      <c r="B26" s="14" t="s">
        <v>33</v>
      </c>
      <c r="C26" s="13" t="s">
        <v>0</v>
      </c>
      <c r="D26" s="15">
        <v>100</v>
      </c>
      <c r="E26" s="37">
        <v>98800</v>
      </c>
      <c r="F26" s="20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>
        <f t="shared" si="9"/>
        <v>132250</v>
      </c>
      <c r="AW26" s="19">
        <f t="shared" si="10"/>
        <v>26450</v>
      </c>
      <c r="AX26" s="19">
        <v>158700</v>
      </c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24">
        <f t="shared" ref="BN26:BN27" si="16">BP26/1</f>
        <v>14000</v>
      </c>
      <c r="BO26" s="24">
        <f t="shared" ref="BO26:BO27" si="17">BP26-BN26</f>
        <v>0</v>
      </c>
      <c r="BP26" s="24">
        <v>14000</v>
      </c>
      <c r="BQ26" s="8" t="s">
        <v>119</v>
      </c>
      <c r="BR26" s="26">
        <f t="shared" ref="BR26:BR27" si="18">E26-BN26</f>
        <v>84800</v>
      </c>
      <c r="BS26" s="32" t="s">
        <v>119</v>
      </c>
    </row>
    <row r="27" spans="1:71" s="2" customFormat="1">
      <c r="A27" s="7">
        <v>20</v>
      </c>
      <c r="B27" s="14" t="s">
        <v>34</v>
      </c>
      <c r="C27" s="13" t="s">
        <v>0</v>
      </c>
      <c r="D27" s="15">
        <v>100</v>
      </c>
      <c r="E27" s="37">
        <v>109200</v>
      </c>
      <c r="F27" s="20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>
        <f t="shared" si="9"/>
        <v>146580</v>
      </c>
      <c r="AW27" s="19">
        <f t="shared" si="10"/>
        <v>29316</v>
      </c>
      <c r="AX27" s="19">
        <v>175896</v>
      </c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24">
        <f t="shared" si="16"/>
        <v>18000</v>
      </c>
      <c r="BO27" s="24">
        <f t="shared" si="17"/>
        <v>0</v>
      </c>
      <c r="BP27" s="24">
        <v>18000</v>
      </c>
      <c r="BQ27" s="8" t="s">
        <v>119</v>
      </c>
      <c r="BR27" s="26">
        <f t="shared" si="18"/>
        <v>91200</v>
      </c>
      <c r="BS27" s="32" t="s">
        <v>119</v>
      </c>
    </row>
    <row r="28" spans="1:71" s="2" customFormat="1" ht="27">
      <c r="A28" s="7">
        <v>21</v>
      </c>
      <c r="B28" s="14" t="s">
        <v>35</v>
      </c>
      <c r="C28" s="13" t="s">
        <v>36</v>
      </c>
      <c r="D28" s="15">
        <v>100</v>
      </c>
      <c r="E28" s="37">
        <v>310000</v>
      </c>
      <c r="F28" s="20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23" t="s">
        <v>121</v>
      </c>
      <c r="BS28" s="31" t="s">
        <v>122</v>
      </c>
    </row>
    <row r="29" spans="1:71" s="2" customFormat="1" ht="27">
      <c r="A29" s="7">
        <v>22</v>
      </c>
      <c r="B29" s="14" t="s">
        <v>37</v>
      </c>
      <c r="C29" s="13" t="s">
        <v>38</v>
      </c>
      <c r="D29" s="15">
        <v>8000</v>
      </c>
      <c r="E29" s="37">
        <v>616000</v>
      </c>
      <c r="F29" s="27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8">
        <f>AL29/1.2</f>
        <v>1200000</v>
      </c>
      <c r="AK29" s="28">
        <f>AL29-AJ29</f>
        <v>240000</v>
      </c>
      <c r="AL29" s="28">
        <v>1440000</v>
      </c>
      <c r="AM29" s="25"/>
      <c r="AN29" s="25"/>
      <c r="AO29" s="25"/>
      <c r="AP29" s="25"/>
      <c r="AQ29" s="25"/>
      <c r="AR29" s="25"/>
      <c r="AS29" s="25"/>
      <c r="AT29" s="25"/>
      <c r="AU29" s="25"/>
      <c r="AV29" s="25">
        <f>AX29/1.2</f>
        <v>613330</v>
      </c>
      <c r="AW29" s="25">
        <f>AX29-AV29</f>
        <v>122666</v>
      </c>
      <c r="AX29" s="25">
        <v>735996</v>
      </c>
      <c r="AY29" s="25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34" t="s">
        <v>126</v>
      </c>
      <c r="BR29" s="26">
        <f>E29-AX29</f>
        <v>-119996</v>
      </c>
      <c r="BS29" s="33" t="s">
        <v>123</v>
      </c>
    </row>
    <row r="30" spans="1:71" s="2" customFormat="1">
      <c r="A30" s="7">
        <v>23</v>
      </c>
      <c r="B30" s="14" t="s">
        <v>39</v>
      </c>
      <c r="C30" s="13" t="s">
        <v>38</v>
      </c>
      <c r="D30" s="15">
        <v>60</v>
      </c>
      <c r="E30" s="37">
        <v>87000</v>
      </c>
      <c r="F30" s="20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>
        <f>BM30/1</f>
        <v>240000</v>
      </c>
      <c r="BL30" s="19">
        <f>BM30-BK30</f>
        <v>0</v>
      </c>
      <c r="BM30" s="19">
        <v>240000</v>
      </c>
      <c r="BN30" s="19"/>
      <c r="BO30" s="19"/>
      <c r="BP30" s="19"/>
      <c r="BQ30" s="34" t="s">
        <v>126</v>
      </c>
      <c r="BS30" s="33" t="s">
        <v>123</v>
      </c>
    </row>
    <row r="31" spans="1:71" s="2" customFormat="1">
      <c r="A31" s="7">
        <v>24</v>
      </c>
      <c r="B31" s="14" t="s">
        <v>40</v>
      </c>
      <c r="C31" s="13" t="s">
        <v>41</v>
      </c>
      <c r="D31" s="15">
        <v>330</v>
      </c>
      <c r="E31" s="37">
        <v>125400</v>
      </c>
      <c r="F31" s="27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>
        <f>AF31/1.2</f>
        <v>118250</v>
      </c>
      <c r="AE31" s="25">
        <f>AF31-AD31</f>
        <v>23650</v>
      </c>
      <c r="AF31" s="25">
        <v>141900</v>
      </c>
      <c r="AG31" s="25">
        <f t="shared" ref="AG31:AG34" si="19">AI31/1.2</f>
        <v>123475</v>
      </c>
      <c r="AH31" s="25">
        <f t="shared" ref="AH31:AH34" si="20">AI31-AG31</f>
        <v>24695</v>
      </c>
      <c r="AI31" s="25">
        <v>148170</v>
      </c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34" t="s">
        <v>126</v>
      </c>
      <c r="BR31" s="26">
        <f>E31-AF31</f>
        <v>-16500</v>
      </c>
      <c r="BS31" s="33" t="s">
        <v>123</v>
      </c>
    </row>
    <row r="32" spans="1:71" s="2" customFormat="1">
      <c r="A32" s="7">
        <v>25</v>
      </c>
      <c r="B32" s="14" t="s">
        <v>42</v>
      </c>
      <c r="C32" s="13" t="s">
        <v>41</v>
      </c>
      <c r="D32" s="15">
        <v>1400</v>
      </c>
      <c r="E32" s="37">
        <v>490000</v>
      </c>
      <c r="F32" s="27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>
        <f t="shared" ref="AD32:AD34" si="21">AF32/1.2</f>
        <v>490000</v>
      </c>
      <c r="AE32" s="25">
        <f t="shared" ref="AE32:AE34" si="22">AF32-AD32</f>
        <v>98000</v>
      </c>
      <c r="AF32" s="25">
        <v>588000</v>
      </c>
      <c r="AG32" s="25">
        <f t="shared" si="19"/>
        <v>518000</v>
      </c>
      <c r="AH32" s="25">
        <f t="shared" si="20"/>
        <v>103600</v>
      </c>
      <c r="AI32" s="25">
        <v>621600</v>
      </c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>
        <f t="shared" ref="AV32:AV34" si="23">AX32/1.2</f>
        <v>656830</v>
      </c>
      <c r="AW32" s="25">
        <f t="shared" ref="AW32:AW34" si="24">AX32-AV32</f>
        <v>131366</v>
      </c>
      <c r="AX32" s="25">
        <v>788196</v>
      </c>
      <c r="AY32" s="25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34" t="s">
        <v>126</v>
      </c>
      <c r="BR32" s="26">
        <f t="shared" ref="BR32:BR34" si="25">E32-AF32</f>
        <v>-98000</v>
      </c>
      <c r="BS32" s="33" t="s">
        <v>123</v>
      </c>
    </row>
    <row r="33" spans="1:71" s="2" customFormat="1">
      <c r="A33" s="7">
        <v>26</v>
      </c>
      <c r="B33" s="9" t="s">
        <v>97</v>
      </c>
      <c r="C33" s="13" t="s">
        <v>41</v>
      </c>
      <c r="D33" s="15">
        <v>1243</v>
      </c>
      <c r="E33" s="37">
        <v>509630</v>
      </c>
      <c r="F33" s="27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>
        <f t="shared" si="21"/>
        <v>559350</v>
      </c>
      <c r="AE33" s="25">
        <f t="shared" si="22"/>
        <v>111870</v>
      </c>
      <c r="AF33" s="25">
        <v>671220</v>
      </c>
      <c r="AG33" s="25">
        <f t="shared" si="19"/>
        <v>633930</v>
      </c>
      <c r="AH33" s="25">
        <f t="shared" si="20"/>
        <v>126786</v>
      </c>
      <c r="AI33" s="25">
        <v>760716</v>
      </c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>
        <f t="shared" si="23"/>
        <v>595600</v>
      </c>
      <c r="AW33" s="25">
        <f t="shared" si="24"/>
        <v>119120</v>
      </c>
      <c r="AX33" s="25">
        <v>714720</v>
      </c>
      <c r="AY33" s="25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34" t="s">
        <v>126</v>
      </c>
      <c r="BR33" s="26">
        <f t="shared" si="25"/>
        <v>-161590</v>
      </c>
      <c r="BS33" s="33" t="s">
        <v>123</v>
      </c>
    </row>
    <row r="34" spans="1:71" s="2" customFormat="1">
      <c r="A34" s="7">
        <v>27</v>
      </c>
      <c r="B34" s="14" t="s">
        <v>43</v>
      </c>
      <c r="C34" s="13" t="s">
        <v>41</v>
      </c>
      <c r="D34" s="15">
        <v>1260</v>
      </c>
      <c r="E34" s="37">
        <v>516600</v>
      </c>
      <c r="F34" s="27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>
        <f t="shared" si="21"/>
        <v>546000</v>
      </c>
      <c r="AE34" s="25">
        <f t="shared" si="22"/>
        <v>109200</v>
      </c>
      <c r="AF34" s="25">
        <v>655200</v>
      </c>
      <c r="AG34" s="25">
        <f t="shared" si="19"/>
        <v>640500</v>
      </c>
      <c r="AH34" s="25">
        <f t="shared" si="20"/>
        <v>128100</v>
      </c>
      <c r="AI34" s="25">
        <v>768600</v>
      </c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>
        <f t="shared" si="23"/>
        <v>603750</v>
      </c>
      <c r="AW34" s="25">
        <f t="shared" si="24"/>
        <v>120750</v>
      </c>
      <c r="AX34" s="25">
        <v>724500</v>
      </c>
      <c r="AY34" s="25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34" t="s">
        <v>126</v>
      </c>
      <c r="BR34" s="26">
        <f t="shared" si="25"/>
        <v>-138600</v>
      </c>
      <c r="BS34" s="33" t="s">
        <v>123</v>
      </c>
    </row>
    <row r="35" spans="1:71" s="2" customFormat="1" ht="27">
      <c r="A35" s="7">
        <v>28</v>
      </c>
      <c r="B35" s="14" t="s">
        <v>44</v>
      </c>
      <c r="C35" s="13" t="s">
        <v>0</v>
      </c>
      <c r="D35" s="15">
        <v>15</v>
      </c>
      <c r="E35" s="37">
        <v>3000</v>
      </c>
      <c r="F35" s="20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23" t="s">
        <v>121</v>
      </c>
      <c r="BS35" s="31" t="s">
        <v>122</v>
      </c>
    </row>
    <row r="36" spans="1:71" s="2" customFormat="1" ht="27">
      <c r="A36" s="7">
        <v>29</v>
      </c>
      <c r="B36" s="14" t="s">
        <v>45</v>
      </c>
      <c r="C36" s="13" t="s">
        <v>0</v>
      </c>
      <c r="D36" s="15">
        <v>15</v>
      </c>
      <c r="E36" s="37">
        <v>3000</v>
      </c>
      <c r="F36" s="20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23" t="s">
        <v>121</v>
      </c>
      <c r="BS36" s="31" t="s">
        <v>122</v>
      </c>
    </row>
    <row r="37" spans="1:71" s="2" customFormat="1">
      <c r="A37" s="7">
        <v>30</v>
      </c>
      <c r="B37" s="14" t="s">
        <v>46</v>
      </c>
      <c r="C37" s="13" t="s">
        <v>0</v>
      </c>
      <c r="D37" s="15">
        <v>200</v>
      </c>
      <c r="E37" s="37">
        <v>45800</v>
      </c>
      <c r="F37" s="27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>
        <f>AI37/1.2</f>
        <v>40000</v>
      </c>
      <c r="AH37" s="25">
        <f>AI37-AG37</f>
        <v>8000</v>
      </c>
      <c r="AI37" s="25">
        <v>48000</v>
      </c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34" t="s">
        <v>126</v>
      </c>
      <c r="BR37" s="26">
        <f>E37-AI37</f>
        <v>-2200</v>
      </c>
      <c r="BS37" s="33" t="s">
        <v>123</v>
      </c>
    </row>
    <row r="38" spans="1:71" s="2" customFormat="1">
      <c r="A38" s="7">
        <v>31</v>
      </c>
      <c r="B38" s="14" t="s">
        <v>47</v>
      </c>
      <c r="C38" s="13" t="s">
        <v>0</v>
      </c>
      <c r="D38" s="15">
        <v>12</v>
      </c>
      <c r="E38" s="37">
        <v>348000</v>
      </c>
      <c r="F38" s="20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>
        <f t="shared" ref="AV38:AV39" si="26">AX38/1.2</f>
        <v>690000</v>
      </c>
      <c r="AW38" s="19">
        <f t="shared" ref="AW38:AW39" si="27">AX38-AV38</f>
        <v>138000</v>
      </c>
      <c r="AX38" s="19">
        <v>828000</v>
      </c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34" t="s">
        <v>126</v>
      </c>
      <c r="BS38" s="33" t="s">
        <v>123</v>
      </c>
    </row>
    <row r="39" spans="1:71" s="2" customFormat="1">
      <c r="A39" s="7">
        <v>32</v>
      </c>
      <c r="B39" s="14" t="s">
        <v>48</v>
      </c>
      <c r="C39" s="13" t="s">
        <v>13</v>
      </c>
      <c r="D39" s="15">
        <v>490</v>
      </c>
      <c r="E39" s="37">
        <v>539000</v>
      </c>
      <c r="F39" s="20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24">
        <f t="shared" si="26"/>
        <v>291140</v>
      </c>
      <c r="AW39" s="24">
        <f t="shared" si="27"/>
        <v>58228</v>
      </c>
      <c r="AX39" s="24">
        <v>349368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8" t="s">
        <v>113</v>
      </c>
      <c r="BR39" s="26">
        <f>E39-AX39</f>
        <v>189632</v>
      </c>
      <c r="BS39" s="32" t="s">
        <v>113</v>
      </c>
    </row>
    <row r="40" spans="1:71" s="2" customFormat="1">
      <c r="A40" s="7">
        <v>33</v>
      </c>
      <c r="B40" s="14" t="s">
        <v>49</v>
      </c>
      <c r="C40" s="13" t="s">
        <v>0</v>
      </c>
      <c r="D40" s="15">
        <v>13</v>
      </c>
      <c r="E40" s="37">
        <v>845000</v>
      </c>
      <c r="F40" s="20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>
        <f>AF40/1.2</f>
        <v>1625000</v>
      </c>
      <c r="AE40" s="19">
        <f>AF40-AD40</f>
        <v>325000</v>
      </c>
      <c r="AF40" s="19">
        <v>1950000</v>
      </c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24">
        <f>BD40/1</f>
        <v>845000</v>
      </c>
      <c r="BC40" s="24">
        <f>BD40-BB40</f>
        <v>0</v>
      </c>
      <c r="BD40" s="24">
        <v>845000</v>
      </c>
      <c r="BE40" s="19"/>
      <c r="BF40" s="19"/>
      <c r="BG40" s="19"/>
      <c r="BH40" s="19"/>
      <c r="BI40" s="19"/>
      <c r="BJ40" s="19"/>
      <c r="BK40" s="19">
        <f>BM40/1</f>
        <v>1000000</v>
      </c>
      <c r="BL40" s="19">
        <f>BM40-BK40</f>
        <v>0</v>
      </c>
      <c r="BM40" s="19">
        <v>1000000</v>
      </c>
      <c r="BN40" s="19"/>
      <c r="BO40" s="19"/>
      <c r="BP40" s="19"/>
      <c r="BQ40" s="8" t="s">
        <v>115</v>
      </c>
      <c r="BR40" s="26">
        <f>E40-BD40</f>
        <v>0</v>
      </c>
      <c r="BS40" s="32" t="s">
        <v>115</v>
      </c>
    </row>
    <row r="41" spans="1:71" s="2" customFormat="1" ht="27">
      <c r="A41" s="7">
        <v>34</v>
      </c>
      <c r="B41" s="14" t="s">
        <v>50</v>
      </c>
      <c r="C41" s="13" t="s">
        <v>51</v>
      </c>
      <c r="D41" s="15">
        <v>1500</v>
      </c>
      <c r="E41" s="37">
        <v>120000</v>
      </c>
      <c r="F41" s="20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38">
        <f t="shared" ref="AG41:AG42" si="28">AI41/1.2</f>
        <v>87500</v>
      </c>
      <c r="AH41" s="38">
        <f t="shared" ref="AH41:AH42" si="29">AI41-AG41</f>
        <v>17500</v>
      </c>
      <c r="AI41" s="38">
        <v>105000</v>
      </c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>
        <f>AX41/1.2</f>
        <v>517500</v>
      </c>
      <c r="AW41" s="19">
        <f>AX41-AV41</f>
        <v>103500</v>
      </c>
      <c r="AX41" s="19">
        <v>621000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8" t="s">
        <v>108</v>
      </c>
      <c r="BR41" s="26">
        <f>E41-AI41</f>
        <v>15000</v>
      </c>
      <c r="BS41" s="32" t="s">
        <v>108</v>
      </c>
    </row>
    <row r="42" spans="1:71" s="2" customFormat="1">
      <c r="A42" s="7">
        <v>35</v>
      </c>
      <c r="B42" s="14" t="s">
        <v>52</v>
      </c>
      <c r="C42" s="13" t="s">
        <v>13</v>
      </c>
      <c r="D42" s="15">
        <v>200</v>
      </c>
      <c r="E42" s="37">
        <v>3600000</v>
      </c>
      <c r="F42" s="20"/>
      <c r="G42" s="19"/>
      <c r="H42" s="19"/>
      <c r="I42" s="19"/>
      <c r="J42" s="19"/>
      <c r="K42" s="19"/>
      <c r="L42" s="19"/>
      <c r="M42" s="19"/>
      <c r="N42" s="19"/>
      <c r="O42" s="25">
        <f t="shared" ref="O42:O44" si="30">Q42/1.2</f>
        <v>2625000</v>
      </c>
      <c r="P42" s="19">
        <f t="shared" ref="P42:P44" si="31">Q42-O42</f>
        <v>525000</v>
      </c>
      <c r="Q42" s="19">
        <v>3150000</v>
      </c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>
        <f>AF42/1.2</f>
        <v>1386667</v>
      </c>
      <c r="AE42" s="19">
        <f>AF42-AD42</f>
        <v>277333.39999999991</v>
      </c>
      <c r="AF42" s="19">
        <v>1664000.4</v>
      </c>
      <c r="AG42" s="19">
        <f t="shared" si="28"/>
        <v>1550000</v>
      </c>
      <c r="AH42" s="19">
        <f t="shared" si="29"/>
        <v>310000</v>
      </c>
      <c r="AI42" s="19">
        <v>1860000</v>
      </c>
      <c r="AJ42" s="19"/>
      <c r="AK42" s="19"/>
      <c r="AL42" s="19"/>
      <c r="AM42" s="19"/>
      <c r="AN42" s="19"/>
      <c r="AO42" s="19"/>
      <c r="AP42" s="19"/>
      <c r="AQ42" s="19"/>
      <c r="AR42" s="19"/>
      <c r="AS42" s="24">
        <f>AU42/1.2</f>
        <v>1318666.6666666667</v>
      </c>
      <c r="AT42" s="24">
        <f>AU42-AS42</f>
        <v>263733.33333333326</v>
      </c>
      <c r="AU42" s="24">
        <v>1582400</v>
      </c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8" t="s">
        <v>112</v>
      </c>
      <c r="BR42" s="26">
        <f>E42-AU42</f>
        <v>2017600</v>
      </c>
      <c r="BS42" s="32" t="s">
        <v>112</v>
      </c>
    </row>
    <row r="43" spans="1:71" s="2" customFormat="1" ht="27">
      <c r="A43" s="7">
        <v>36</v>
      </c>
      <c r="B43" s="14" t="s">
        <v>53</v>
      </c>
      <c r="C43" s="13" t="s">
        <v>0</v>
      </c>
      <c r="D43" s="15">
        <v>1</v>
      </c>
      <c r="E43" s="37">
        <v>190000</v>
      </c>
      <c r="F43" s="20"/>
      <c r="G43" s="19"/>
      <c r="H43" s="19"/>
      <c r="I43" s="19"/>
      <c r="J43" s="19"/>
      <c r="K43" s="19"/>
      <c r="L43" s="19"/>
      <c r="M43" s="19"/>
      <c r="N43" s="19"/>
      <c r="O43" s="24">
        <f t="shared" si="30"/>
        <v>80750</v>
      </c>
      <c r="P43" s="24">
        <f t="shared" si="31"/>
        <v>16150</v>
      </c>
      <c r="Q43" s="24">
        <v>96900</v>
      </c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>
        <f t="shared" ref="BB43:BB44" si="32">BD43/1</f>
        <v>180000</v>
      </c>
      <c r="BC43" s="19">
        <f t="shared" ref="BC43:BC44" si="33">BD43-BB43</f>
        <v>0</v>
      </c>
      <c r="BD43" s="19">
        <v>180000</v>
      </c>
      <c r="BE43" s="19"/>
      <c r="BF43" s="19"/>
      <c r="BG43" s="19"/>
      <c r="BH43" s="19"/>
      <c r="BI43" s="19"/>
      <c r="BJ43" s="19"/>
      <c r="BK43" s="19"/>
      <c r="BL43" s="19"/>
      <c r="BM43" s="19"/>
      <c r="BN43" s="19">
        <f t="shared" ref="BN43:BN44" si="34">BP43/1</f>
        <v>140000</v>
      </c>
      <c r="BO43" s="19">
        <f t="shared" ref="BO43:BO44" si="35">BP43-BN43</f>
        <v>0</v>
      </c>
      <c r="BP43" s="19">
        <v>140000</v>
      </c>
      <c r="BQ43" s="8" t="s">
        <v>102</v>
      </c>
      <c r="BR43" s="26">
        <f>E43-Q43</f>
        <v>93100</v>
      </c>
      <c r="BS43" s="32" t="s">
        <v>102</v>
      </c>
    </row>
    <row r="44" spans="1:71" s="2" customFormat="1" ht="27">
      <c r="A44" s="7">
        <v>37</v>
      </c>
      <c r="B44" s="14" t="s">
        <v>54</v>
      </c>
      <c r="C44" s="13" t="s">
        <v>0</v>
      </c>
      <c r="D44" s="15">
        <v>1</v>
      </c>
      <c r="E44" s="37">
        <v>210000</v>
      </c>
      <c r="F44" s="20"/>
      <c r="G44" s="19"/>
      <c r="H44" s="19"/>
      <c r="I44" s="19"/>
      <c r="J44" s="19"/>
      <c r="K44" s="19"/>
      <c r="L44" s="19"/>
      <c r="M44" s="19"/>
      <c r="N44" s="19"/>
      <c r="O44" s="19">
        <f t="shared" si="30"/>
        <v>163750</v>
      </c>
      <c r="P44" s="19">
        <f t="shared" si="31"/>
        <v>32750</v>
      </c>
      <c r="Q44" s="19">
        <v>196500</v>
      </c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24">
        <f t="shared" ref="AV44:AV48" si="36">AX44/1.2</f>
        <v>156590</v>
      </c>
      <c r="AW44" s="24">
        <f t="shared" ref="AW44:AW48" si="37">AX44-AV44</f>
        <v>31318</v>
      </c>
      <c r="AX44" s="24">
        <v>187908</v>
      </c>
      <c r="AY44" s="19"/>
      <c r="AZ44" s="19"/>
      <c r="BA44" s="19"/>
      <c r="BB44" s="19">
        <f t="shared" si="32"/>
        <v>200000</v>
      </c>
      <c r="BC44" s="19">
        <f t="shared" si="33"/>
        <v>0</v>
      </c>
      <c r="BD44" s="19">
        <v>200000</v>
      </c>
      <c r="BE44" s="19"/>
      <c r="BF44" s="19"/>
      <c r="BG44" s="19"/>
      <c r="BH44" s="19"/>
      <c r="BI44" s="19"/>
      <c r="BJ44" s="19"/>
      <c r="BK44" s="19"/>
      <c r="BL44" s="19"/>
      <c r="BM44" s="19"/>
      <c r="BN44" s="19">
        <f t="shared" si="34"/>
        <v>160000</v>
      </c>
      <c r="BO44" s="19">
        <f t="shared" si="35"/>
        <v>0</v>
      </c>
      <c r="BP44" s="19">
        <v>160000</v>
      </c>
      <c r="BQ44" s="8" t="s">
        <v>113</v>
      </c>
      <c r="BR44" s="26">
        <f>E44-AX44</f>
        <v>22092</v>
      </c>
      <c r="BS44" s="32" t="s">
        <v>113</v>
      </c>
    </row>
    <row r="45" spans="1:71" s="2" customFormat="1" ht="27">
      <c r="A45" s="7">
        <v>38</v>
      </c>
      <c r="B45" s="14" t="s">
        <v>55</v>
      </c>
      <c r="C45" s="13" t="s">
        <v>25</v>
      </c>
      <c r="D45" s="15">
        <v>30000</v>
      </c>
      <c r="E45" s="37">
        <v>3210000</v>
      </c>
      <c r="F45" s="20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>
        <f>T45/1.2</f>
        <v>2583333</v>
      </c>
      <c r="S45" s="19">
        <f>T45-R45</f>
        <v>516666.60000000009</v>
      </c>
      <c r="T45" s="19">
        <v>3099999.6</v>
      </c>
      <c r="U45" s="19"/>
      <c r="V45" s="19"/>
      <c r="W45" s="19"/>
      <c r="X45" s="19"/>
      <c r="Y45" s="19"/>
      <c r="Z45" s="19"/>
      <c r="AA45" s="24">
        <f>AC45/1.2</f>
        <v>2500000</v>
      </c>
      <c r="AB45" s="24">
        <f>AC45-AA45</f>
        <v>500000</v>
      </c>
      <c r="AC45" s="24">
        <v>3000000</v>
      </c>
      <c r="AD45" s="19"/>
      <c r="AE45" s="19"/>
      <c r="AF45" s="19"/>
      <c r="AG45" s="19">
        <f t="shared" ref="AG45:AG46" si="38">AI45/1.2</f>
        <v>3375000</v>
      </c>
      <c r="AH45" s="19">
        <f t="shared" ref="AH45:AH46" si="39">AI45-AG45</f>
        <v>675000</v>
      </c>
      <c r="AI45" s="19">
        <v>4050000</v>
      </c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>
        <f t="shared" si="36"/>
        <v>3353750</v>
      </c>
      <c r="AW45" s="19">
        <f t="shared" si="37"/>
        <v>670750</v>
      </c>
      <c r="AX45" s="19">
        <v>4024500</v>
      </c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8" t="s">
        <v>106</v>
      </c>
      <c r="BR45" s="26">
        <f>E45-AC45</f>
        <v>210000</v>
      </c>
      <c r="BS45" s="32" t="s">
        <v>106</v>
      </c>
    </row>
    <row r="46" spans="1:71" s="2" customFormat="1">
      <c r="A46" s="7">
        <v>39</v>
      </c>
      <c r="B46" s="14" t="s">
        <v>56</v>
      </c>
      <c r="C46" s="13" t="s">
        <v>41</v>
      </c>
      <c r="D46" s="15">
        <v>399</v>
      </c>
      <c r="E46" s="37">
        <v>179550</v>
      </c>
      <c r="F46" s="20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>
        <f t="shared" si="38"/>
        <v>236075</v>
      </c>
      <c r="AH46" s="19">
        <f t="shared" si="39"/>
        <v>47215</v>
      </c>
      <c r="AI46" s="19">
        <v>283290</v>
      </c>
      <c r="AJ46" s="19"/>
      <c r="AK46" s="19"/>
      <c r="AL46" s="19"/>
      <c r="AM46" s="19"/>
      <c r="AN46" s="19"/>
      <c r="AO46" s="19"/>
      <c r="AP46" s="19"/>
      <c r="AQ46" s="19"/>
      <c r="AR46" s="19"/>
      <c r="AS46" s="19">
        <f>AU46/1.2</f>
        <v>198835</v>
      </c>
      <c r="AT46" s="19">
        <f>AU46-AS46</f>
        <v>39767</v>
      </c>
      <c r="AU46" s="19">
        <v>238602</v>
      </c>
      <c r="AV46" s="19">
        <f t="shared" si="36"/>
        <v>210140</v>
      </c>
      <c r="AW46" s="19">
        <f t="shared" si="37"/>
        <v>42028</v>
      </c>
      <c r="AX46" s="19">
        <v>252168</v>
      </c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34" t="s">
        <v>126</v>
      </c>
      <c r="BS46" s="33" t="s">
        <v>123</v>
      </c>
    </row>
    <row r="47" spans="1:71" s="2" customFormat="1">
      <c r="A47" s="7">
        <v>40</v>
      </c>
      <c r="B47" s="14" t="s">
        <v>57</v>
      </c>
      <c r="C47" s="13" t="s">
        <v>41</v>
      </c>
      <c r="D47" s="15">
        <v>1000</v>
      </c>
      <c r="E47" s="37">
        <v>500000</v>
      </c>
      <c r="F47" s="20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>
        <f t="shared" si="36"/>
        <v>526665</v>
      </c>
      <c r="AW47" s="19">
        <f t="shared" si="37"/>
        <v>105333</v>
      </c>
      <c r="AX47" s="19">
        <v>631998</v>
      </c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34" t="s">
        <v>126</v>
      </c>
      <c r="BS47" s="33" t="s">
        <v>123</v>
      </c>
    </row>
    <row r="48" spans="1:71" s="2" customFormat="1">
      <c r="A48" s="7">
        <v>41</v>
      </c>
      <c r="B48" s="14" t="s">
        <v>58</v>
      </c>
      <c r="C48" s="13" t="s">
        <v>41</v>
      </c>
      <c r="D48" s="15">
        <v>1428</v>
      </c>
      <c r="E48" s="37">
        <v>599760</v>
      </c>
      <c r="F48" s="20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>
        <f t="shared" ref="AG48:AG49" si="40">AI48/1.2</f>
        <v>862750</v>
      </c>
      <c r="AH48" s="19">
        <f t="shared" ref="AH48:AH49" si="41">AI48-AG48</f>
        <v>172550</v>
      </c>
      <c r="AI48" s="19">
        <v>1035300</v>
      </c>
      <c r="AJ48" s="19"/>
      <c r="AK48" s="19"/>
      <c r="AL48" s="19"/>
      <c r="AM48" s="19"/>
      <c r="AN48" s="19"/>
      <c r="AO48" s="19"/>
      <c r="AP48" s="19"/>
      <c r="AQ48" s="19"/>
      <c r="AR48" s="19"/>
      <c r="AS48" s="19">
        <f>AU48/1.2</f>
        <v>656880</v>
      </c>
      <c r="AT48" s="19">
        <f>AU48-AS48</f>
        <v>131376</v>
      </c>
      <c r="AU48" s="19">
        <v>788256</v>
      </c>
      <c r="AV48" s="19">
        <f t="shared" si="36"/>
        <v>697340</v>
      </c>
      <c r="AW48" s="19">
        <f t="shared" si="37"/>
        <v>139468</v>
      </c>
      <c r="AX48" s="19">
        <v>836808</v>
      </c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34" t="s">
        <v>126</v>
      </c>
      <c r="BS48" s="33" t="s">
        <v>123</v>
      </c>
    </row>
    <row r="49" spans="1:71" s="2" customFormat="1" ht="27">
      <c r="A49" s="7">
        <v>42</v>
      </c>
      <c r="B49" s="14" t="s">
        <v>93</v>
      </c>
      <c r="C49" s="13" t="s">
        <v>59</v>
      </c>
      <c r="D49" s="15">
        <v>242</v>
      </c>
      <c r="E49" s="37">
        <v>2178000</v>
      </c>
      <c r="F49" s="20"/>
      <c r="G49" s="19"/>
      <c r="H49" s="19"/>
      <c r="I49" s="19"/>
      <c r="J49" s="19"/>
      <c r="K49" s="19"/>
      <c r="L49" s="19"/>
      <c r="M49" s="19"/>
      <c r="N49" s="19"/>
      <c r="O49" s="25">
        <f>Q49/1.2</f>
        <v>1700050</v>
      </c>
      <c r="P49" s="25">
        <f>Q49-O49</f>
        <v>340010</v>
      </c>
      <c r="Q49" s="25">
        <v>2040060</v>
      </c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38">
        <f t="shared" si="40"/>
        <v>1585100</v>
      </c>
      <c r="AH49" s="38">
        <f t="shared" si="41"/>
        <v>317020</v>
      </c>
      <c r="AI49" s="38">
        <v>1902120</v>
      </c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8" t="s">
        <v>108</v>
      </c>
      <c r="BR49" s="26">
        <f>E49-AI49</f>
        <v>275880</v>
      </c>
      <c r="BS49" s="32" t="s">
        <v>108</v>
      </c>
    </row>
    <row r="50" spans="1:71" s="2" customFormat="1" ht="54">
      <c r="A50" s="7">
        <v>43</v>
      </c>
      <c r="B50" s="14" t="s">
        <v>94</v>
      </c>
      <c r="C50" s="13" t="s">
        <v>13</v>
      </c>
      <c r="D50" s="16">
        <v>11.9</v>
      </c>
      <c r="E50" s="37">
        <v>172550</v>
      </c>
      <c r="F50" s="20"/>
      <c r="G50" s="19"/>
      <c r="H50" s="19"/>
      <c r="I50" s="19"/>
      <c r="J50" s="19"/>
      <c r="K50" s="19"/>
      <c r="L50" s="19"/>
      <c r="M50" s="19"/>
      <c r="N50" s="19"/>
      <c r="O50" s="19" t="s">
        <v>120</v>
      </c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>
        <f>AF50/1.2</f>
        <v>200000</v>
      </c>
      <c r="AE50" s="19">
        <f>AF50-AD50</f>
        <v>40000</v>
      </c>
      <c r="AF50" s="19">
        <v>240000</v>
      </c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35" t="s">
        <v>125</v>
      </c>
      <c r="BS50" s="33" t="s">
        <v>123</v>
      </c>
    </row>
    <row r="51" spans="1:71" s="2" customFormat="1">
      <c r="A51" s="7">
        <v>44</v>
      </c>
      <c r="B51" s="14" t="s">
        <v>60</v>
      </c>
      <c r="C51" s="13" t="s">
        <v>38</v>
      </c>
      <c r="D51" s="15">
        <v>50</v>
      </c>
      <c r="E51" s="37">
        <v>160000</v>
      </c>
      <c r="F51" s="20"/>
      <c r="G51" s="21"/>
      <c r="H51" s="21"/>
      <c r="I51" s="20"/>
      <c r="J51" s="21"/>
      <c r="K51" s="21"/>
      <c r="L51" s="20"/>
      <c r="M51" s="21"/>
      <c r="N51" s="21"/>
      <c r="O51" s="20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>
        <f t="shared" ref="AG51:AG58" si="42">AI51/1.2</f>
        <v>231250</v>
      </c>
      <c r="AH51" s="19">
        <f t="shared" ref="AH51:AH58" si="43">AI51-AG51</f>
        <v>46250</v>
      </c>
      <c r="AI51" s="19">
        <v>277500</v>
      </c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34" t="s">
        <v>126</v>
      </c>
      <c r="BS51" s="33" t="s">
        <v>123</v>
      </c>
    </row>
    <row r="52" spans="1:71" s="2" customFormat="1">
      <c r="A52" s="7">
        <v>45</v>
      </c>
      <c r="B52" s="14" t="s">
        <v>61</v>
      </c>
      <c r="C52" s="13" t="s">
        <v>38</v>
      </c>
      <c r="D52" s="15">
        <v>660</v>
      </c>
      <c r="E52" s="37">
        <v>561000</v>
      </c>
      <c r="F52" s="27"/>
      <c r="G52" s="29"/>
      <c r="H52" s="29"/>
      <c r="I52" s="25"/>
      <c r="J52" s="29"/>
      <c r="K52" s="29"/>
      <c r="L52" s="25"/>
      <c r="M52" s="29"/>
      <c r="N52" s="29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>
        <f t="shared" si="42"/>
        <v>660000</v>
      </c>
      <c r="AH52" s="25">
        <f t="shared" si="43"/>
        <v>132000</v>
      </c>
      <c r="AI52" s="25">
        <v>792000</v>
      </c>
      <c r="AJ52" s="25"/>
      <c r="AK52" s="25"/>
      <c r="AL52" s="25"/>
      <c r="AM52" s="25"/>
      <c r="AN52" s="25"/>
      <c r="AO52" s="25"/>
      <c r="AP52" s="25"/>
      <c r="AQ52" s="25"/>
      <c r="AR52" s="25"/>
      <c r="AS52" s="25">
        <f>AU52/1.2</f>
        <v>532950</v>
      </c>
      <c r="AT52" s="25">
        <f>AU52-AS52</f>
        <v>106590</v>
      </c>
      <c r="AU52" s="25">
        <v>639540</v>
      </c>
      <c r="AV52" s="25">
        <f t="shared" ref="AV52:AV56" si="44">AX52/1.2</f>
        <v>543950</v>
      </c>
      <c r="AW52" s="25">
        <f t="shared" ref="AW52:AW56" si="45">AX52-AV52</f>
        <v>108790</v>
      </c>
      <c r="AX52" s="25">
        <v>652740</v>
      </c>
      <c r="AY52" s="25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34" t="s">
        <v>126</v>
      </c>
      <c r="BR52" s="26">
        <f>E52-AU52</f>
        <v>-78540</v>
      </c>
      <c r="BS52" s="31" t="s">
        <v>123</v>
      </c>
    </row>
    <row r="53" spans="1:71" s="2" customFormat="1">
      <c r="A53" s="7">
        <v>46</v>
      </c>
      <c r="B53" s="14" t="s">
        <v>62</v>
      </c>
      <c r="C53" s="13" t="s">
        <v>38</v>
      </c>
      <c r="D53" s="15">
        <v>730</v>
      </c>
      <c r="E53" s="37">
        <v>730000</v>
      </c>
      <c r="F53" s="20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>
        <f t="shared" si="42"/>
        <v>985500</v>
      </c>
      <c r="AH53" s="19">
        <f t="shared" si="43"/>
        <v>197100</v>
      </c>
      <c r="AI53" s="19">
        <v>1182600</v>
      </c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>
        <f t="shared" si="44"/>
        <v>881475</v>
      </c>
      <c r="AW53" s="19">
        <f t="shared" si="45"/>
        <v>176295</v>
      </c>
      <c r="AX53" s="19">
        <v>1057770</v>
      </c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34" t="s">
        <v>126</v>
      </c>
      <c r="BS53" s="31" t="s">
        <v>123</v>
      </c>
    </row>
    <row r="54" spans="1:71" s="2" customFormat="1">
      <c r="A54" s="7">
        <v>47</v>
      </c>
      <c r="B54" s="14" t="s">
        <v>63</v>
      </c>
      <c r="C54" s="13" t="s">
        <v>38</v>
      </c>
      <c r="D54" s="15">
        <v>600</v>
      </c>
      <c r="E54" s="37">
        <v>1320000</v>
      </c>
      <c r="F54" s="20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>
        <f t="shared" si="42"/>
        <v>1790000</v>
      </c>
      <c r="AH54" s="19">
        <f t="shared" si="43"/>
        <v>358000</v>
      </c>
      <c r="AI54" s="19">
        <v>2148000</v>
      </c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>
        <f t="shared" si="44"/>
        <v>1587000</v>
      </c>
      <c r="AW54" s="19">
        <f t="shared" si="45"/>
        <v>317400</v>
      </c>
      <c r="AX54" s="19">
        <v>1904400</v>
      </c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34" t="s">
        <v>126</v>
      </c>
      <c r="BS54" s="31" t="s">
        <v>123</v>
      </c>
    </row>
    <row r="55" spans="1:71" s="2" customFormat="1">
      <c r="A55" s="7">
        <v>48</v>
      </c>
      <c r="B55" s="14" t="s">
        <v>64</v>
      </c>
      <c r="C55" s="13" t="s">
        <v>41</v>
      </c>
      <c r="D55" s="15">
        <v>812</v>
      </c>
      <c r="E55" s="37">
        <v>332920</v>
      </c>
      <c r="F55" s="20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>
        <f t="shared" ref="AD55:AD56" si="46">AF55/1.2</f>
        <v>389760</v>
      </c>
      <c r="AE55" s="19">
        <f t="shared" ref="AE55:AE56" si="47">AF55-AD55</f>
        <v>77952</v>
      </c>
      <c r="AF55" s="19">
        <v>467712</v>
      </c>
      <c r="AG55" s="19">
        <f t="shared" si="42"/>
        <v>414120</v>
      </c>
      <c r="AH55" s="19">
        <f t="shared" si="43"/>
        <v>82824</v>
      </c>
      <c r="AI55" s="19">
        <v>496944</v>
      </c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>
        <f t="shared" si="44"/>
        <v>389080</v>
      </c>
      <c r="AW55" s="19">
        <f t="shared" si="45"/>
        <v>77816</v>
      </c>
      <c r="AX55" s="19">
        <v>466896</v>
      </c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34" t="s">
        <v>126</v>
      </c>
      <c r="BS55" s="31" t="s">
        <v>123</v>
      </c>
    </row>
    <row r="56" spans="1:71" s="2" customFormat="1">
      <c r="A56" s="7">
        <v>49</v>
      </c>
      <c r="B56" s="14" t="s">
        <v>65</v>
      </c>
      <c r="C56" s="13" t="s">
        <v>41</v>
      </c>
      <c r="D56" s="15">
        <v>1737</v>
      </c>
      <c r="E56" s="37">
        <v>868500</v>
      </c>
      <c r="F56" s="27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>
        <f t="shared" si="46"/>
        <v>781650</v>
      </c>
      <c r="AE56" s="25">
        <f t="shared" si="47"/>
        <v>156330</v>
      </c>
      <c r="AF56" s="25">
        <v>937980</v>
      </c>
      <c r="AG56" s="25">
        <f t="shared" si="42"/>
        <v>885870</v>
      </c>
      <c r="AH56" s="25">
        <f t="shared" si="43"/>
        <v>177174</v>
      </c>
      <c r="AI56" s="25">
        <v>1063044</v>
      </c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>
        <f t="shared" si="44"/>
        <v>1380915</v>
      </c>
      <c r="AW56" s="25">
        <f t="shared" si="45"/>
        <v>276183</v>
      </c>
      <c r="AX56" s="25">
        <v>1657098</v>
      </c>
      <c r="AY56" s="25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34" t="s">
        <v>126</v>
      </c>
      <c r="BR56" s="26">
        <f>E56-AF56</f>
        <v>-69480</v>
      </c>
      <c r="BS56" s="31" t="s">
        <v>123</v>
      </c>
    </row>
    <row r="57" spans="1:71" s="2" customFormat="1">
      <c r="A57" s="7">
        <v>50</v>
      </c>
      <c r="B57" s="14" t="s">
        <v>66</v>
      </c>
      <c r="C57" s="13" t="s">
        <v>38</v>
      </c>
      <c r="D57" s="15">
        <v>2000</v>
      </c>
      <c r="E57" s="37">
        <v>800000</v>
      </c>
      <c r="F57" s="20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>
        <f t="shared" si="42"/>
        <v>865000</v>
      </c>
      <c r="AH57" s="19">
        <f t="shared" si="43"/>
        <v>173000</v>
      </c>
      <c r="AI57" s="19">
        <v>1038000</v>
      </c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34" t="s">
        <v>126</v>
      </c>
      <c r="BS57" s="31" t="s">
        <v>123</v>
      </c>
    </row>
    <row r="58" spans="1:71" s="2" customFormat="1">
      <c r="A58" s="7">
        <v>51</v>
      </c>
      <c r="B58" s="14" t="s">
        <v>67</v>
      </c>
      <c r="C58" s="13" t="s">
        <v>13</v>
      </c>
      <c r="D58" s="15">
        <v>270</v>
      </c>
      <c r="E58" s="37">
        <v>229500</v>
      </c>
      <c r="F58" s="27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>
        <f t="shared" si="42"/>
        <v>204525</v>
      </c>
      <c r="AH58" s="25">
        <f t="shared" si="43"/>
        <v>40905</v>
      </c>
      <c r="AI58" s="25">
        <v>245430</v>
      </c>
      <c r="AJ58" s="25"/>
      <c r="AK58" s="25"/>
      <c r="AL58" s="25"/>
      <c r="AM58" s="25"/>
      <c r="AN58" s="25"/>
      <c r="AO58" s="25"/>
      <c r="AP58" s="25"/>
      <c r="AQ58" s="25"/>
      <c r="AR58" s="25"/>
      <c r="AS58" s="25">
        <f>AU58/1.2</f>
        <v>200790</v>
      </c>
      <c r="AT58" s="25">
        <f>AU58-AS58</f>
        <v>40158</v>
      </c>
      <c r="AU58" s="25">
        <v>240948</v>
      </c>
      <c r="AV58" s="25">
        <f>AX58/1.2</f>
        <v>201825</v>
      </c>
      <c r="AW58" s="25">
        <f>AX58-AV58</f>
        <v>40365</v>
      </c>
      <c r="AX58" s="25">
        <v>242190</v>
      </c>
      <c r="AY58" s="25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34" t="s">
        <v>126</v>
      </c>
      <c r="BR58" s="26">
        <f>E58-AU58</f>
        <v>-11448</v>
      </c>
      <c r="BS58" s="31" t="s">
        <v>123</v>
      </c>
    </row>
    <row r="59" spans="1:71" s="2" customFormat="1" ht="27">
      <c r="A59" s="7">
        <v>52</v>
      </c>
      <c r="B59" s="14" t="s">
        <v>68</v>
      </c>
      <c r="C59" s="13" t="s">
        <v>10</v>
      </c>
      <c r="D59" s="15">
        <v>1000</v>
      </c>
      <c r="E59" s="37">
        <v>260000</v>
      </c>
      <c r="F59" s="20"/>
      <c r="G59" s="19"/>
      <c r="H59" s="19"/>
      <c r="I59" s="19"/>
      <c r="J59" s="19"/>
      <c r="K59" s="19"/>
      <c r="L59" s="25">
        <f>N59/1.2</f>
        <v>212500</v>
      </c>
      <c r="M59" s="25">
        <f>N59-L59</f>
        <v>42500</v>
      </c>
      <c r="N59" s="25">
        <v>255000</v>
      </c>
      <c r="O59" s="24">
        <f t="shared" ref="O59:O61" si="48">Q59/1.2</f>
        <v>215000</v>
      </c>
      <c r="P59" s="24">
        <f t="shared" ref="P59:P61" si="49">Q59-O59</f>
        <v>43000</v>
      </c>
      <c r="Q59" s="24">
        <v>258000</v>
      </c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8" t="s">
        <v>102</v>
      </c>
      <c r="BR59" s="26">
        <f>E59-N59</f>
        <v>5000</v>
      </c>
      <c r="BS59" s="32" t="s">
        <v>101</v>
      </c>
    </row>
    <row r="60" spans="1:71" s="2" customFormat="1" ht="27">
      <c r="A60" s="7">
        <v>53</v>
      </c>
      <c r="B60" s="14" t="s">
        <v>69</v>
      </c>
      <c r="C60" s="13" t="s">
        <v>70</v>
      </c>
      <c r="D60" s="15">
        <v>15</v>
      </c>
      <c r="E60" s="37">
        <v>936000</v>
      </c>
      <c r="F60" s="20"/>
      <c r="G60" s="19"/>
      <c r="H60" s="19"/>
      <c r="I60" s="19"/>
      <c r="J60" s="19"/>
      <c r="K60" s="19"/>
      <c r="L60" s="19"/>
      <c r="M60" s="19"/>
      <c r="N60" s="19"/>
      <c r="O60" s="19">
        <f t="shared" si="48"/>
        <v>762500</v>
      </c>
      <c r="P60" s="19">
        <f t="shared" si="49"/>
        <v>152500</v>
      </c>
      <c r="Q60" s="19">
        <v>915000</v>
      </c>
      <c r="R60" s="19">
        <f t="shared" ref="R60:R61" si="50">T60/1.2</f>
        <v>750000</v>
      </c>
      <c r="S60" s="19">
        <f t="shared" ref="S60:S61" si="51">T60-R60</f>
        <v>150000</v>
      </c>
      <c r="T60" s="19">
        <v>900000</v>
      </c>
      <c r="U60" s="19"/>
      <c r="V60" s="19"/>
      <c r="W60" s="19"/>
      <c r="X60" s="19"/>
      <c r="Y60" s="19"/>
      <c r="Z60" s="19"/>
      <c r="AA60" s="24">
        <f t="shared" ref="AA60:AA61" si="52">AC60/1.2</f>
        <v>712500</v>
      </c>
      <c r="AB60" s="24">
        <f t="shared" ref="AB60:AB61" si="53">AC60-AA60</f>
        <v>142500</v>
      </c>
      <c r="AC60" s="24">
        <v>855000</v>
      </c>
      <c r="AD60" s="19"/>
      <c r="AE60" s="19"/>
      <c r="AF60" s="19"/>
      <c r="AG60" s="19">
        <f t="shared" ref="AG60:AG61" si="54">AI60/1.2</f>
        <v>909875</v>
      </c>
      <c r="AH60" s="19">
        <f t="shared" ref="AH60:AH61" si="55">AI60-AG60</f>
        <v>181975</v>
      </c>
      <c r="AI60" s="19">
        <v>1091850</v>
      </c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>
        <f t="shared" ref="AV60:AV63" si="56">AX60/1.2</f>
        <v>1054110</v>
      </c>
      <c r="AW60" s="19">
        <f t="shared" ref="AW60:AW63" si="57">AX60-AV60</f>
        <v>210822</v>
      </c>
      <c r="AX60" s="19">
        <v>1264932</v>
      </c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8" t="s">
        <v>106</v>
      </c>
      <c r="BR60" s="26">
        <f t="shared" ref="BR60:BR61" si="58">E60-AC60</f>
        <v>81000</v>
      </c>
      <c r="BS60" s="32" t="s">
        <v>106</v>
      </c>
    </row>
    <row r="61" spans="1:71" s="2" customFormat="1" ht="27">
      <c r="A61" s="7">
        <v>54</v>
      </c>
      <c r="B61" s="14" t="s">
        <v>71</v>
      </c>
      <c r="C61" s="13" t="s">
        <v>25</v>
      </c>
      <c r="D61" s="15">
        <v>6000</v>
      </c>
      <c r="E61" s="37">
        <v>624000</v>
      </c>
      <c r="F61" s="20"/>
      <c r="G61" s="19"/>
      <c r="H61" s="19"/>
      <c r="I61" s="19"/>
      <c r="J61" s="19"/>
      <c r="K61" s="19"/>
      <c r="L61" s="19"/>
      <c r="M61" s="19"/>
      <c r="N61" s="19"/>
      <c r="O61" s="19">
        <f t="shared" si="48"/>
        <v>517500</v>
      </c>
      <c r="P61" s="19">
        <f t="shared" si="49"/>
        <v>103500</v>
      </c>
      <c r="Q61" s="19">
        <v>621000</v>
      </c>
      <c r="R61" s="19">
        <f t="shared" si="50"/>
        <v>1025000</v>
      </c>
      <c r="S61" s="19">
        <f t="shared" si="51"/>
        <v>205000</v>
      </c>
      <c r="T61" s="19">
        <v>1230000</v>
      </c>
      <c r="U61" s="19"/>
      <c r="V61" s="19"/>
      <c r="W61" s="19"/>
      <c r="X61" s="19"/>
      <c r="Y61" s="19"/>
      <c r="Z61" s="19"/>
      <c r="AA61" s="24">
        <f t="shared" si="52"/>
        <v>500000</v>
      </c>
      <c r="AB61" s="24">
        <f t="shared" si="53"/>
        <v>100000</v>
      </c>
      <c r="AC61" s="24">
        <v>600000</v>
      </c>
      <c r="AD61" s="19"/>
      <c r="AE61" s="19"/>
      <c r="AF61" s="19"/>
      <c r="AG61" s="19">
        <f t="shared" si="54"/>
        <v>775000</v>
      </c>
      <c r="AH61" s="19">
        <f t="shared" si="55"/>
        <v>155000</v>
      </c>
      <c r="AI61" s="19">
        <v>930000</v>
      </c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>
        <f t="shared" si="56"/>
        <v>975000</v>
      </c>
      <c r="AW61" s="19">
        <f t="shared" si="57"/>
        <v>195000</v>
      </c>
      <c r="AX61" s="19">
        <v>1170000</v>
      </c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8" t="s">
        <v>106</v>
      </c>
      <c r="BR61" s="26">
        <f t="shared" si="58"/>
        <v>24000</v>
      </c>
      <c r="BS61" s="32" t="s">
        <v>106</v>
      </c>
    </row>
    <row r="62" spans="1:71" s="2" customFormat="1" ht="27">
      <c r="A62" s="7">
        <v>55</v>
      </c>
      <c r="B62" s="14" t="s">
        <v>72</v>
      </c>
      <c r="C62" s="13" t="s">
        <v>0</v>
      </c>
      <c r="D62" s="15">
        <v>20</v>
      </c>
      <c r="E62" s="37">
        <v>124800</v>
      </c>
      <c r="F62" s="20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>
        <f t="shared" si="56"/>
        <v>277915</v>
      </c>
      <c r="AW62" s="19">
        <f t="shared" si="57"/>
        <v>55583</v>
      </c>
      <c r="AX62" s="19">
        <v>333498</v>
      </c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34" t="s">
        <v>126</v>
      </c>
      <c r="BS62" s="31" t="s">
        <v>123</v>
      </c>
    </row>
    <row r="63" spans="1:71" s="2" customFormat="1" ht="27">
      <c r="A63" s="7">
        <v>56</v>
      </c>
      <c r="B63" s="14" t="s">
        <v>73</v>
      </c>
      <c r="C63" s="13" t="s">
        <v>0</v>
      </c>
      <c r="D63" s="15">
        <v>20</v>
      </c>
      <c r="E63" s="37">
        <v>135200</v>
      </c>
      <c r="F63" s="20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>
        <f t="shared" si="56"/>
        <v>277915</v>
      </c>
      <c r="AW63" s="19">
        <f t="shared" si="57"/>
        <v>55583</v>
      </c>
      <c r="AX63" s="19">
        <v>333498</v>
      </c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34" t="s">
        <v>126</v>
      </c>
      <c r="BS63" s="31" t="s">
        <v>123</v>
      </c>
    </row>
    <row r="64" spans="1:71" s="2" customFormat="1" ht="27">
      <c r="A64" s="7">
        <v>57</v>
      </c>
      <c r="B64" s="14" t="s">
        <v>74</v>
      </c>
      <c r="C64" s="13" t="s">
        <v>41</v>
      </c>
      <c r="D64" s="15">
        <v>80</v>
      </c>
      <c r="E64" s="37">
        <v>376000</v>
      </c>
      <c r="F64" s="20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25">
        <f>AI64/1.2</f>
        <v>322000</v>
      </c>
      <c r="AH64" s="25">
        <f>AI64-AG64</f>
        <v>64400</v>
      </c>
      <c r="AI64" s="25">
        <v>386400</v>
      </c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>
        <f>BJ64/1</f>
        <v>365360</v>
      </c>
      <c r="BI64" s="19">
        <f>BJ64-BH64</f>
        <v>0</v>
      </c>
      <c r="BJ64" s="19">
        <v>365360</v>
      </c>
      <c r="BK64" s="24">
        <f>BM64/1</f>
        <v>335000</v>
      </c>
      <c r="BL64" s="24">
        <f>BM64-BK64</f>
        <v>0</v>
      </c>
      <c r="BM64" s="24">
        <v>335000</v>
      </c>
      <c r="BN64" s="19">
        <f>BP64/1</f>
        <v>352000</v>
      </c>
      <c r="BO64" s="19">
        <f>BP64-BN64</f>
        <v>0</v>
      </c>
      <c r="BP64" s="19">
        <v>352000</v>
      </c>
      <c r="BQ64" s="8" t="s">
        <v>118</v>
      </c>
      <c r="BR64" s="26">
        <f>E64-BM64</f>
        <v>41000</v>
      </c>
      <c r="BS64" s="32" t="s">
        <v>108</v>
      </c>
    </row>
    <row r="65" spans="1:71" s="2" customFormat="1" ht="27">
      <c r="A65" s="7">
        <v>58</v>
      </c>
      <c r="B65" s="14" t="s">
        <v>75</v>
      </c>
      <c r="C65" s="13" t="s">
        <v>0</v>
      </c>
      <c r="D65" s="15">
        <v>30</v>
      </c>
      <c r="E65" s="37">
        <v>10800</v>
      </c>
      <c r="F65" s="20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>
        <f t="shared" ref="AV65:AV70" si="59">AX65/1.2</f>
        <v>17250</v>
      </c>
      <c r="AW65" s="19">
        <f t="shared" ref="AW65:AW70" si="60">AX65-AV65</f>
        <v>3450</v>
      </c>
      <c r="AX65" s="19">
        <v>20700</v>
      </c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34" t="s">
        <v>126</v>
      </c>
      <c r="BS65" s="31" t="s">
        <v>123</v>
      </c>
    </row>
    <row r="66" spans="1:71" s="2" customFormat="1" ht="27">
      <c r="A66" s="7">
        <v>59</v>
      </c>
      <c r="B66" s="14" t="s">
        <v>75</v>
      </c>
      <c r="C66" s="13" t="s">
        <v>0</v>
      </c>
      <c r="D66" s="15">
        <v>30</v>
      </c>
      <c r="E66" s="37">
        <v>10800</v>
      </c>
      <c r="F66" s="20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>
        <f t="shared" si="59"/>
        <v>24425</v>
      </c>
      <c r="AW66" s="19">
        <f t="shared" si="60"/>
        <v>4885</v>
      </c>
      <c r="AX66" s="19">
        <v>29310</v>
      </c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34" t="s">
        <v>126</v>
      </c>
      <c r="BS66" s="31" t="s">
        <v>123</v>
      </c>
    </row>
    <row r="67" spans="1:71" s="2" customFormat="1">
      <c r="A67" s="7">
        <v>60</v>
      </c>
      <c r="B67" s="14" t="s">
        <v>76</v>
      </c>
      <c r="C67" s="13" t="s">
        <v>0</v>
      </c>
      <c r="D67" s="15">
        <v>48</v>
      </c>
      <c r="E67" s="37">
        <v>912000</v>
      </c>
      <c r="F67" s="20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>
        <f t="shared" si="59"/>
        <v>1043280</v>
      </c>
      <c r="AW67" s="19">
        <f t="shared" si="60"/>
        <v>208656</v>
      </c>
      <c r="AX67" s="19">
        <v>1251936</v>
      </c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34" t="s">
        <v>126</v>
      </c>
      <c r="BS67" s="31" t="s">
        <v>123</v>
      </c>
    </row>
    <row r="68" spans="1:71" s="2" customFormat="1">
      <c r="A68" s="7">
        <v>61</v>
      </c>
      <c r="B68" s="14" t="s">
        <v>77</v>
      </c>
      <c r="C68" s="13" t="s">
        <v>13</v>
      </c>
      <c r="D68" s="15">
        <v>20000</v>
      </c>
      <c r="E68" s="37">
        <v>1000000</v>
      </c>
      <c r="F68" s="20"/>
      <c r="G68" s="19"/>
      <c r="H68" s="19"/>
      <c r="I68" s="19"/>
      <c r="J68" s="19"/>
      <c r="K68" s="19"/>
      <c r="L68" s="19"/>
      <c r="M68" s="19"/>
      <c r="N68" s="19"/>
      <c r="O68" s="24">
        <f>Q68/1.2</f>
        <v>825000</v>
      </c>
      <c r="P68" s="24">
        <f>Q68-O68</f>
        <v>165000</v>
      </c>
      <c r="Q68" s="24">
        <v>990000</v>
      </c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>
        <f t="shared" si="59"/>
        <v>866665</v>
      </c>
      <c r="AW68" s="19">
        <f t="shared" si="60"/>
        <v>173333</v>
      </c>
      <c r="AX68" s="19">
        <v>1039998</v>
      </c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8" t="s">
        <v>102</v>
      </c>
      <c r="BR68" s="26">
        <f>E68-Q68</f>
        <v>10000</v>
      </c>
      <c r="BS68" s="32" t="s">
        <v>102</v>
      </c>
    </row>
    <row r="69" spans="1:71" s="2" customFormat="1" ht="27">
      <c r="A69" s="7">
        <v>62</v>
      </c>
      <c r="B69" s="14" t="s">
        <v>78</v>
      </c>
      <c r="C69" s="13" t="s">
        <v>25</v>
      </c>
      <c r="D69" s="15">
        <v>7500</v>
      </c>
      <c r="E69" s="37">
        <v>420000</v>
      </c>
      <c r="F69" s="20"/>
      <c r="G69" s="19"/>
      <c r="H69" s="19"/>
      <c r="I69" s="19"/>
      <c r="J69" s="19"/>
      <c r="K69" s="19"/>
      <c r="L69" s="19">
        <f>N69/1.2</f>
        <v>318750</v>
      </c>
      <c r="M69" s="19">
        <f>N69-L69</f>
        <v>63750</v>
      </c>
      <c r="N69" s="19">
        <v>382500</v>
      </c>
      <c r="O69" s="19"/>
      <c r="P69" s="19"/>
      <c r="Q69" s="19"/>
      <c r="R69" s="19">
        <f>T69/1.2</f>
        <v>325000</v>
      </c>
      <c r="S69" s="19">
        <f>T69-R69</f>
        <v>65000</v>
      </c>
      <c r="T69" s="19">
        <v>390000</v>
      </c>
      <c r="U69" s="19"/>
      <c r="V69" s="19"/>
      <c r="W69" s="19"/>
      <c r="X69" s="19"/>
      <c r="Y69" s="19"/>
      <c r="Z69" s="19"/>
      <c r="AA69" s="24">
        <f>AC69/1.2</f>
        <v>268750</v>
      </c>
      <c r="AB69" s="24">
        <f>AC69-AA69</f>
        <v>53750</v>
      </c>
      <c r="AC69" s="24">
        <v>322500</v>
      </c>
      <c r="AD69" s="19"/>
      <c r="AE69" s="19"/>
      <c r="AF69" s="19"/>
      <c r="AG69" s="19">
        <f t="shared" ref="AG69:AG70" si="61">AI69/1.2</f>
        <v>375000</v>
      </c>
      <c r="AH69" s="19">
        <f t="shared" ref="AH69:AH70" si="62">AI69-AG69</f>
        <v>75000</v>
      </c>
      <c r="AI69" s="19">
        <v>450000</v>
      </c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>
        <f t="shared" si="59"/>
        <v>456250</v>
      </c>
      <c r="AW69" s="19">
        <f t="shared" si="60"/>
        <v>91250</v>
      </c>
      <c r="AX69" s="19">
        <v>547500</v>
      </c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8" t="s">
        <v>106</v>
      </c>
      <c r="BR69" s="26">
        <f>E69-AC69</f>
        <v>97500</v>
      </c>
      <c r="BS69" s="32" t="s">
        <v>106</v>
      </c>
    </row>
    <row r="70" spans="1:71" s="2" customFormat="1" ht="27">
      <c r="A70" s="7">
        <v>63</v>
      </c>
      <c r="B70" s="14" t="s">
        <v>79</v>
      </c>
      <c r="C70" s="13" t="s">
        <v>0</v>
      </c>
      <c r="D70" s="15">
        <v>2000</v>
      </c>
      <c r="E70" s="37">
        <v>800000</v>
      </c>
      <c r="F70" s="20"/>
      <c r="G70" s="19"/>
      <c r="H70" s="19"/>
      <c r="I70" s="19"/>
      <c r="J70" s="19"/>
      <c r="K70" s="19"/>
      <c r="L70" s="19"/>
      <c r="M70" s="19"/>
      <c r="N70" s="19"/>
      <c r="O70" s="24">
        <f>Q70/1.2</f>
        <v>662500</v>
      </c>
      <c r="P70" s="24">
        <f>Q70-O70</f>
        <v>132500</v>
      </c>
      <c r="Q70" s="24">
        <v>795000</v>
      </c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>
        <f t="shared" si="61"/>
        <v>960000</v>
      </c>
      <c r="AH70" s="19">
        <f t="shared" si="62"/>
        <v>192000</v>
      </c>
      <c r="AI70" s="19">
        <v>1152000</v>
      </c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>
        <f t="shared" si="59"/>
        <v>1533330</v>
      </c>
      <c r="AW70" s="19">
        <f t="shared" si="60"/>
        <v>306666</v>
      </c>
      <c r="AX70" s="19">
        <v>1839996</v>
      </c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8" t="s">
        <v>102</v>
      </c>
      <c r="BR70" s="26">
        <f>E70-Q70</f>
        <v>5000</v>
      </c>
      <c r="BS70" s="32" t="s">
        <v>102</v>
      </c>
    </row>
    <row r="71" spans="1:71" s="2" customFormat="1" ht="27">
      <c r="A71" s="7">
        <v>64</v>
      </c>
      <c r="B71" s="14" t="s">
        <v>80</v>
      </c>
      <c r="C71" s="13" t="s">
        <v>0</v>
      </c>
      <c r="D71" s="15">
        <v>10</v>
      </c>
      <c r="E71" s="37">
        <v>1000</v>
      </c>
      <c r="F71" s="20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23" t="s">
        <v>121</v>
      </c>
      <c r="BS71" s="33" t="s">
        <v>122</v>
      </c>
    </row>
    <row r="72" spans="1:71" s="2" customFormat="1" ht="27">
      <c r="A72" s="7">
        <v>65</v>
      </c>
      <c r="B72" s="14" t="s">
        <v>81</v>
      </c>
      <c r="C72" s="13" t="s">
        <v>0</v>
      </c>
      <c r="D72" s="15">
        <v>10</v>
      </c>
      <c r="E72" s="37">
        <v>1000</v>
      </c>
      <c r="F72" s="20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23" t="s">
        <v>121</v>
      </c>
      <c r="BS72" s="33" t="s">
        <v>122</v>
      </c>
    </row>
    <row r="73" spans="1:71" s="2" customFormat="1" ht="27">
      <c r="A73" s="7">
        <v>66</v>
      </c>
      <c r="B73" s="14" t="s">
        <v>82</v>
      </c>
      <c r="C73" s="13" t="s">
        <v>0</v>
      </c>
      <c r="D73" s="15">
        <v>10</v>
      </c>
      <c r="E73" s="37">
        <v>1000</v>
      </c>
      <c r="F73" s="20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23" t="s">
        <v>121</v>
      </c>
      <c r="BS73" s="33" t="s">
        <v>122</v>
      </c>
    </row>
    <row r="74" spans="1:71" s="2" customFormat="1">
      <c r="A74" s="7">
        <v>67</v>
      </c>
      <c r="B74" s="14" t="s">
        <v>83</v>
      </c>
      <c r="C74" s="13" t="s">
        <v>0</v>
      </c>
      <c r="D74" s="15">
        <v>30</v>
      </c>
      <c r="E74" s="37">
        <v>40560</v>
      </c>
      <c r="F74" s="20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24">
        <f t="shared" ref="AV74:AV78" si="63">AX74/1.2</f>
        <v>27300</v>
      </c>
      <c r="AW74" s="24">
        <f t="shared" ref="AW74:AW78" si="64">AX74-AV74</f>
        <v>5460</v>
      </c>
      <c r="AX74" s="24">
        <v>32760</v>
      </c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8" t="s">
        <v>113</v>
      </c>
      <c r="BR74" s="26">
        <f t="shared" ref="BR74:BR75" si="65">E74-AX74</f>
        <v>7800</v>
      </c>
      <c r="BS74" s="32" t="s">
        <v>113</v>
      </c>
    </row>
    <row r="75" spans="1:71" s="2" customFormat="1">
      <c r="A75" s="7">
        <v>68</v>
      </c>
      <c r="B75" s="14" t="s">
        <v>84</v>
      </c>
      <c r="C75" s="13" t="s">
        <v>0</v>
      </c>
      <c r="D75" s="15">
        <v>30</v>
      </c>
      <c r="E75" s="37">
        <v>84000</v>
      </c>
      <c r="F75" s="20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24">
        <f t="shared" si="63"/>
        <v>41675</v>
      </c>
      <c r="AW75" s="24">
        <f t="shared" si="64"/>
        <v>8335</v>
      </c>
      <c r="AX75" s="24">
        <v>50010</v>
      </c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8" t="s">
        <v>113</v>
      </c>
      <c r="BR75" s="26">
        <f t="shared" si="65"/>
        <v>33990</v>
      </c>
      <c r="BS75" s="32" t="s">
        <v>113</v>
      </c>
    </row>
    <row r="76" spans="1:71" s="2" customFormat="1">
      <c r="A76" s="7">
        <v>69</v>
      </c>
      <c r="B76" s="14" t="s">
        <v>85</v>
      </c>
      <c r="C76" s="13" t="s">
        <v>0</v>
      </c>
      <c r="D76" s="15">
        <v>200</v>
      </c>
      <c r="E76" s="37">
        <v>185200</v>
      </c>
      <c r="F76" s="20"/>
      <c r="G76" s="19"/>
      <c r="H76" s="19"/>
      <c r="I76" s="19"/>
      <c r="J76" s="19"/>
      <c r="K76" s="19"/>
      <c r="L76" s="19"/>
      <c r="M76" s="19"/>
      <c r="N76" s="19"/>
      <c r="O76" s="25">
        <f t="shared" ref="O76:O81" si="66">Q76/1.2</f>
        <v>154000</v>
      </c>
      <c r="P76" s="25">
        <f t="shared" ref="P76:P81" si="67">Q76-O76</f>
        <v>30800</v>
      </c>
      <c r="Q76" s="25">
        <v>184800</v>
      </c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38">
        <f t="shared" ref="AG76:AG81" si="68">AI76/1.2</f>
        <v>150000</v>
      </c>
      <c r="AH76" s="38">
        <f t="shared" ref="AH76:AH81" si="69">AI76-AG76</f>
        <v>30000</v>
      </c>
      <c r="AI76" s="38">
        <v>180000</v>
      </c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>
        <f t="shared" si="63"/>
        <v>182000</v>
      </c>
      <c r="AW76" s="19">
        <f t="shared" si="64"/>
        <v>36400</v>
      </c>
      <c r="AX76" s="19">
        <v>218400</v>
      </c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8" t="s">
        <v>108</v>
      </c>
      <c r="BR76" s="26">
        <f t="shared" ref="BR76:BR80" si="70">E76-AI76</f>
        <v>5200</v>
      </c>
      <c r="BS76" s="32" t="s">
        <v>108</v>
      </c>
    </row>
    <row r="77" spans="1:71" s="2" customFormat="1">
      <c r="A77" s="7">
        <v>70</v>
      </c>
      <c r="B77" s="14" t="s">
        <v>86</v>
      </c>
      <c r="C77" s="13" t="s">
        <v>0</v>
      </c>
      <c r="D77" s="15">
        <v>200</v>
      </c>
      <c r="E77" s="37">
        <v>291200</v>
      </c>
      <c r="F77" s="20"/>
      <c r="G77" s="19"/>
      <c r="H77" s="19"/>
      <c r="I77" s="19"/>
      <c r="J77" s="19"/>
      <c r="K77" s="19"/>
      <c r="L77" s="19"/>
      <c r="M77" s="19"/>
      <c r="N77" s="19"/>
      <c r="O77" s="25">
        <f t="shared" si="66"/>
        <v>242500</v>
      </c>
      <c r="P77" s="25">
        <f t="shared" si="67"/>
        <v>48500</v>
      </c>
      <c r="Q77" s="25">
        <v>291000</v>
      </c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38">
        <f t="shared" si="68"/>
        <v>200000</v>
      </c>
      <c r="AH77" s="38">
        <f t="shared" si="69"/>
        <v>40000</v>
      </c>
      <c r="AI77" s="38">
        <v>240000</v>
      </c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>
        <f t="shared" si="63"/>
        <v>277830</v>
      </c>
      <c r="AW77" s="19">
        <f t="shared" si="64"/>
        <v>55566</v>
      </c>
      <c r="AX77" s="19">
        <v>333396</v>
      </c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8" t="s">
        <v>108</v>
      </c>
      <c r="BR77" s="26">
        <f t="shared" si="70"/>
        <v>51200</v>
      </c>
      <c r="BS77" s="32" t="s">
        <v>108</v>
      </c>
    </row>
    <row r="78" spans="1:71" s="2" customFormat="1">
      <c r="A78" s="7">
        <v>71</v>
      </c>
      <c r="B78" s="14" t="s">
        <v>87</v>
      </c>
      <c r="C78" s="13" t="s">
        <v>0</v>
      </c>
      <c r="D78" s="15">
        <v>200</v>
      </c>
      <c r="E78" s="37">
        <v>457600</v>
      </c>
      <c r="F78" s="20"/>
      <c r="G78" s="19"/>
      <c r="H78" s="19"/>
      <c r="I78" s="19"/>
      <c r="J78" s="19"/>
      <c r="K78" s="19"/>
      <c r="L78" s="19"/>
      <c r="M78" s="19"/>
      <c r="N78" s="19"/>
      <c r="O78" s="25">
        <f t="shared" si="66"/>
        <v>380500</v>
      </c>
      <c r="P78" s="25">
        <f t="shared" si="67"/>
        <v>76100</v>
      </c>
      <c r="Q78" s="25">
        <v>456600</v>
      </c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38">
        <f t="shared" si="68"/>
        <v>350000</v>
      </c>
      <c r="AH78" s="38">
        <f t="shared" si="69"/>
        <v>70000</v>
      </c>
      <c r="AI78" s="38">
        <v>420000</v>
      </c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>
        <f t="shared" si="63"/>
        <v>383165</v>
      </c>
      <c r="AW78" s="19">
        <f t="shared" si="64"/>
        <v>76633</v>
      </c>
      <c r="AX78" s="19">
        <v>459798</v>
      </c>
      <c r="AY78" s="19">
        <f>BA78/1.2</f>
        <v>380000</v>
      </c>
      <c r="AZ78" s="19">
        <f>BA78-AY78</f>
        <v>76000</v>
      </c>
      <c r="BA78" s="19">
        <v>456000</v>
      </c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8" t="s">
        <v>108</v>
      </c>
      <c r="BR78" s="26">
        <f t="shared" si="70"/>
        <v>37600</v>
      </c>
      <c r="BS78" s="32" t="s">
        <v>108</v>
      </c>
    </row>
    <row r="79" spans="1:71" s="2" customFormat="1">
      <c r="A79" s="7">
        <v>72</v>
      </c>
      <c r="B79" s="14" t="s">
        <v>88</v>
      </c>
      <c r="C79" s="13" t="s">
        <v>0</v>
      </c>
      <c r="D79" s="15">
        <v>30</v>
      </c>
      <c r="E79" s="37">
        <v>420000</v>
      </c>
      <c r="F79" s="20"/>
      <c r="G79" s="19"/>
      <c r="H79" s="19"/>
      <c r="I79" s="19"/>
      <c r="J79" s="19"/>
      <c r="K79" s="19"/>
      <c r="L79" s="19"/>
      <c r="M79" s="19"/>
      <c r="N79" s="19"/>
      <c r="O79" s="25">
        <f t="shared" si="66"/>
        <v>346250</v>
      </c>
      <c r="P79" s="25">
        <f t="shared" si="67"/>
        <v>69250</v>
      </c>
      <c r="Q79" s="25">
        <v>415500</v>
      </c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>
        <f t="shared" ref="AD79:AD81" si="71">AF79/1.2</f>
        <v>600000</v>
      </c>
      <c r="AE79" s="19">
        <f t="shared" ref="AE79:AE81" si="72">AF79-AD79</f>
        <v>120000</v>
      </c>
      <c r="AF79" s="19">
        <v>720000</v>
      </c>
      <c r="AG79" s="38">
        <f t="shared" si="68"/>
        <v>250000</v>
      </c>
      <c r="AH79" s="38">
        <f t="shared" si="69"/>
        <v>50000</v>
      </c>
      <c r="AI79" s="38">
        <v>300000</v>
      </c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>
        <f t="shared" ref="BB79:BB81" si="73">BD79/1</f>
        <v>420000</v>
      </c>
      <c r="BC79" s="19">
        <f t="shared" ref="BC79:BC81" si="74">BD79-BB79</f>
        <v>0</v>
      </c>
      <c r="BD79" s="19">
        <v>420000</v>
      </c>
      <c r="BE79" s="19"/>
      <c r="BF79" s="19"/>
      <c r="BG79" s="19"/>
      <c r="BH79" s="19"/>
      <c r="BI79" s="19"/>
      <c r="BJ79" s="19"/>
      <c r="BK79" s="19"/>
      <c r="BL79" s="19"/>
      <c r="BM79" s="19"/>
      <c r="BN79" s="25">
        <f t="shared" ref="BN79:BN81" si="75">BP79/1</f>
        <v>330000</v>
      </c>
      <c r="BO79" s="25">
        <f t="shared" ref="BO79:BO81" si="76">BP79-BN79</f>
        <v>0</v>
      </c>
      <c r="BP79" s="25">
        <v>330000</v>
      </c>
      <c r="BQ79" s="8" t="s">
        <v>108</v>
      </c>
      <c r="BR79" s="26">
        <f t="shared" si="70"/>
        <v>120000</v>
      </c>
      <c r="BS79" s="32" t="s">
        <v>108</v>
      </c>
    </row>
    <row r="80" spans="1:71" s="2" customFormat="1" ht="27">
      <c r="A80" s="7">
        <v>73</v>
      </c>
      <c r="B80" s="14" t="s">
        <v>89</v>
      </c>
      <c r="C80" s="13" t="s">
        <v>0</v>
      </c>
      <c r="D80" s="15">
        <v>35</v>
      </c>
      <c r="E80" s="37">
        <v>2100000</v>
      </c>
      <c r="F80" s="20"/>
      <c r="G80" s="19"/>
      <c r="H80" s="19"/>
      <c r="I80" s="19"/>
      <c r="J80" s="19"/>
      <c r="K80" s="19"/>
      <c r="L80" s="19"/>
      <c r="M80" s="19"/>
      <c r="N80" s="19"/>
      <c r="O80" s="25">
        <f t="shared" si="66"/>
        <v>1748250</v>
      </c>
      <c r="P80" s="25">
        <f t="shared" si="67"/>
        <v>349650</v>
      </c>
      <c r="Q80" s="25">
        <v>2097900</v>
      </c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>
        <f t="shared" si="71"/>
        <v>1750000</v>
      </c>
      <c r="AE80" s="19">
        <f t="shared" si="72"/>
        <v>350000</v>
      </c>
      <c r="AF80" s="19">
        <v>2100000</v>
      </c>
      <c r="AG80" s="38">
        <f t="shared" si="68"/>
        <v>1400000</v>
      </c>
      <c r="AH80" s="38">
        <f t="shared" si="69"/>
        <v>280000</v>
      </c>
      <c r="AI80" s="38">
        <v>1680000</v>
      </c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>
        <f t="shared" si="73"/>
        <v>2100000</v>
      </c>
      <c r="BC80" s="19">
        <f t="shared" si="74"/>
        <v>0</v>
      </c>
      <c r="BD80" s="19">
        <v>2100000</v>
      </c>
      <c r="BE80" s="19"/>
      <c r="BF80" s="19"/>
      <c r="BG80" s="19"/>
      <c r="BH80" s="19"/>
      <c r="BI80" s="19"/>
      <c r="BJ80" s="19"/>
      <c r="BK80" s="19">
        <f t="shared" ref="BK80:BK81" si="77">BM80/1</f>
        <v>3000000</v>
      </c>
      <c r="BL80" s="19">
        <f t="shared" ref="BL80:BL81" si="78">BM80-BK80</f>
        <v>0</v>
      </c>
      <c r="BM80" s="19">
        <v>3000000</v>
      </c>
      <c r="BN80" s="25">
        <f t="shared" si="75"/>
        <v>1654000</v>
      </c>
      <c r="BO80" s="25">
        <f t="shared" si="76"/>
        <v>0</v>
      </c>
      <c r="BP80" s="25">
        <v>1654000</v>
      </c>
      <c r="BQ80" s="8" t="s">
        <v>108</v>
      </c>
      <c r="BR80" s="26">
        <f t="shared" si="70"/>
        <v>420000</v>
      </c>
      <c r="BS80" s="32" t="s">
        <v>108</v>
      </c>
    </row>
    <row r="81" spans="1:71" s="2" customFormat="1">
      <c r="A81" s="7">
        <v>74</v>
      </c>
      <c r="B81" s="14" t="s">
        <v>90</v>
      </c>
      <c r="C81" s="13" t="s">
        <v>0</v>
      </c>
      <c r="D81" s="15">
        <v>50</v>
      </c>
      <c r="E81" s="37">
        <v>1500000</v>
      </c>
      <c r="F81" s="20"/>
      <c r="G81" s="19"/>
      <c r="H81" s="19"/>
      <c r="I81" s="19"/>
      <c r="J81" s="19"/>
      <c r="K81" s="19"/>
      <c r="L81" s="19"/>
      <c r="M81" s="19"/>
      <c r="N81" s="19"/>
      <c r="O81" s="25">
        <f t="shared" si="66"/>
        <v>1181250</v>
      </c>
      <c r="P81" s="25">
        <f t="shared" si="67"/>
        <v>236250</v>
      </c>
      <c r="Q81" s="25">
        <v>1417500</v>
      </c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>
        <f t="shared" si="71"/>
        <v>1500000</v>
      </c>
      <c r="AE81" s="19">
        <f t="shared" si="72"/>
        <v>300000</v>
      </c>
      <c r="AF81" s="19">
        <v>1800000</v>
      </c>
      <c r="AG81" s="38">
        <f t="shared" si="68"/>
        <v>1175000</v>
      </c>
      <c r="AH81" s="38">
        <f t="shared" si="69"/>
        <v>235000</v>
      </c>
      <c r="AI81" s="38">
        <v>1410000</v>
      </c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>
        <f t="shared" si="73"/>
        <v>1500000</v>
      </c>
      <c r="BC81" s="19">
        <f t="shared" si="74"/>
        <v>0</v>
      </c>
      <c r="BD81" s="19">
        <v>1500000</v>
      </c>
      <c r="BE81" s="19"/>
      <c r="BF81" s="19"/>
      <c r="BG81" s="19"/>
      <c r="BH81" s="19"/>
      <c r="BI81" s="19"/>
      <c r="BJ81" s="19"/>
      <c r="BK81" s="19">
        <f t="shared" si="77"/>
        <v>2000000</v>
      </c>
      <c r="BL81" s="19">
        <f t="shared" si="78"/>
        <v>0</v>
      </c>
      <c r="BM81" s="19">
        <v>2000000</v>
      </c>
      <c r="BN81" s="25">
        <f t="shared" si="75"/>
        <v>1250000</v>
      </c>
      <c r="BO81" s="19">
        <f t="shared" si="76"/>
        <v>0</v>
      </c>
      <c r="BP81" s="19">
        <v>1250000</v>
      </c>
      <c r="BQ81" s="8" t="s">
        <v>108</v>
      </c>
      <c r="BS81" s="32" t="s">
        <v>108</v>
      </c>
    </row>
    <row r="82" spans="1:71" s="2" customFormat="1">
      <c r="A82" s="7">
        <v>75</v>
      </c>
      <c r="B82" s="14" t="s">
        <v>91</v>
      </c>
      <c r="C82" s="13" t="s">
        <v>92</v>
      </c>
      <c r="D82" s="16">
        <v>335.3</v>
      </c>
      <c r="E82" s="37">
        <v>3017700</v>
      </c>
      <c r="F82" s="20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25">
        <f t="shared" ref="AV82:AV85" si="79">AX82/1.2</f>
        <v>2998930</v>
      </c>
      <c r="AW82" s="25">
        <f t="shared" ref="AW82:AW85" si="80">AX82-AV82</f>
        <v>599786</v>
      </c>
      <c r="AX82" s="25">
        <v>3598716</v>
      </c>
      <c r="AY82" s="19"/>
      <c r="AZ82" s="19"/>
      <c r="BA82" s="19"/>
      <c r="BB82" s="19"/>
      <c r="BC82" s="19"/>
      <c r="BD82" s="19"/>
      <c r="BE82" s="24">
        <f>BG82/1</f>
        <v>3017700</v>
      </c>
      <c r="BF82" s="24">
        <f>BG82-BE82</f>
        <v>0</v>
      </c>
      <c r="BG82" s="24">
        <v>3017700</v>
      </c>
      <c r="BH82" s="19"/>
      <c r="BI82" s="19"/>
      <c r="BJ82" s="19"/>
      <c r="BK82" s="19"/>
      <c r="BL82" s="19"/>
      <c r="BM82" s="19"/>
      <c r="BN82" s="19"/>
      <c r="BO82" s="19"/>
      <c r="BP82" s="19"/>
      <c r="BQ82" s="8" t="s">
        <v>116</v>
      </c>
      <c r="BR82" s="26">
        <f>E82-BG82</f>
        <v>0</v>
      </c>
      <c r="BS82" s="31" t="s">
        <v>123</v>
      </c>
    </row>
    <row r="83" spans="1:71" s="2" customFormat="1">
      <c r="A83" s="7">
        <v>76</v>
      </c>
      <c r="B83" s="14" t="s">
        <v>95</v>
      </c>
      <c r="C83" s="13" t="s">
        <v>70</v>
      </c>
      <c r="D83" s="16">
        <v>76.8</v>
      </c>
      <c r="E83" s="37">
        <v>4320000</v>
      </c>
      <c r="F83" s="20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24">
        <f>AO83/1.2</f>
        <v>3488000</v>
      </c>
      <c r="AN83" s="24">
        <f>AO83-AM83</f>
        <v>697600</v>
      </c>
      <c r="AO83" s="24">
        <v>4185600</v>
      </c>
      <c r="AP83" s="19"/>
      <c r="AQ83" s="19"/>
      <c r="AR83" s="19"/>
      <c r="AS83" s="19"/>
      <c r="AT83" s="19"/>
      <c r="AU83" s="19"/>
      <c r="AV83" s="19">
        <f t="shared" si="79"/>
        <v>3974400</v>
      </c>
      <c r="AW83" s="19">
        <f t="shared" si="80"/>
        <v>794880</v>
      </c>
      <c r="AX83" s="19">
        <v>4769280</v>
      </c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8" t="s">
        <v>110</v>
      </c>
      <c r="BR83" s="26">
        <f>E83-AO83</f>
        <v>134400</v>
      </c>
      <c r="BS83" s="32" t="s">
        <v>110</v>
      </c>
    </row>
    <row r="84" spans="1:71" s="2" customFormat="1">
      <c r="A84" s="7">
        <v>77</v>
      </c>
      <c r="B84" s="14" t="s">
        <v>96</v>
      </c>
      <c r="C84" s="13" t="s">
        <v>13</v>
      </c>
      <c r="D84" s="15">
        <v>1000</v>
      </c>
      <c r="E84" s="37">
        <v>2800000</v>
      </c>
      <c r="F84" s="20"/>
      <c r="G84" s="19"/>
      <c r="H84" s="19"/>
      <c r="I84" s="19"/>
      <c r="J84" s="19"/>
      <c r="K84" s="19"/>
      <c r="L84" s="19"/>
      <c r="M84" s="19"/>
      <c r="N84" s="19"/>
      <c r="O84" s="19">
        <f t="shared" ref="O84" si="81">Q84/1.2</f>
        <v>2220000</v>
      </c>
      <c r="P84" s="19">
        <f t="shared" ref="P84" si="82">Q84-O84</f>
        <v>444000</v>
      </c>
      <c r="Q84" s="19">
        <v>2664000</v>
      </c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>
        <f t="shared" ref="AG84:AG85" si="83">AI84/1.2</f>
        <v>2250000</v>
      </c>
      <c r="AH84" s="19">
        <f t="shared" ref="AH84:AH85" si="84">AI84-AG84</f>
        <v>450000</v>
      </c>
      <c r="AI84" s="19">
        <v>2700000</v>
      </c>
      <c r="AJ84" s="19"/>
      <c r="AK84" s="19"/>
      <c r="AL84" s="19"/>
      <c r="AM84" s="19"/>
      <c r="AN84" s="19"/>
      <c r="AO84" s="19"/>
      <c r="AP84" s="25">
        <f>AR84/1.2</f>
        <v>1991666.6666666667</v>
      </c>
      <c r="AQ84" s="25">
        <f>AR84-AP84</f>
        <v>398333.33333333326</v>
      </c>
      <c r="AR84" s="25">
        <v>2390000</v>
      </c>
      <c r="AS84" s="19"/>
      <c r="AT84" s="19"/>
      <c r="AU84" s="19"/>
      <c r="AV84" s="24">
        <f t="shared" si="79"/>
        <v>2204165</v>
      </c>
      <c r="AW84" s="24">
        <f t="shared" si="80"/>
        <v>440833</v>
      </c>
      <c r="AX84" s="24">
        <v>2644998</v>
      </c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8" t="s">
        <v>113</v>
      </c>
      <c r="BR84" s="26">
        <f>E84-AR84</f>
        <v>410000</v>
      </c>
      <c r="BS84" s="32" t="s">
        <v>111</v>
      </c>
    </row>
    <row r="85" spans="1:71" s="2" customFormat="1">
      <c r="A85" s="7">
        <v>78</v>
      </c>
      <c r="B85" s="14" t="s">
        <v>98</v>
      </c>
      <c r="C85" s="13" t="s">
        <v>92</v>
      </c>
      <c r="D85" s="16">
        <v>28.3</v>
      </c>
      <c r="E85" s="37">
        <v>4952500</v>
      </c>
      <c r="F85" s="20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>
        <f t="shared" si="83"/>
        <v>4203965</v>
      </c>
      <c r="AH85" s="19">
        <f t="shared" si="84"/>
        <v>840793</v>
      </c>
      <c r="AI85" s="19">
        <v>5044758</v>
      </c>
      <c r="AJ85" s="19"/>
      <c r="AK85" s="19"/>
      <c r="AL85" s="19"/>
      <c r="AM85" s="19"/>
      <c r="AN85" s="19"/>
      <c r="AO85" s="19"/>
      <c r="AP85" s="25">
        <f>AR85/1.2</f>
        <v>3749750</v>
      </c>
      <c r="AQ85" s="25">
        <f>AR85-AP85</f>
        <v>749950</v>
      </c>
      <c r="AR85" s="25">
        <v>4499700</v>
      </c>
      <c r="AS85" s="19"/>
      <c r="AT85" s="19"/>
      <c r="AU85" s="19"/>
      <c r="AV85" s="19">
        <f t="shared" si="79"/>
        <v>4474935</v>
      </c>
      <c r="AW85" s="19">
        <f t="shared" si="80"/>
        <v>894987</v>
      </c>
      <c r="AX85" s="19">
        <v>5369922</v>
      </c>
      <c r="AY85" s="19"/>
      <c r="AZ85" s="19"/>
      <c r="BA85" s="19"/>
      <c r="BB85" s="24">
        <f>BD85/1</f>
        <v>4528000</v>
      </c>
      <c r="BC85" s="24">
        <f>BD85-BB85</f>
        <v>0</v>
      </c>
      <c r="BD85" s="24">
        <v>4528000</v>
      </c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8" t="s">
        <v>115</v>
      </c>
      <c r="BR85" s="26">
        <f>E85-AR85</f>
        <v>452800</v>
      </c>
      <c r="BS85" s="32" t="s">
        <v>111</v>
      </c>
    </row>
  </sheetData>
  <autoFilter ref="A7:BR85">
    <filterColumn colId="68"/>
  </autoFilter>
  <mergeCells count="29">
    <mergeCell ref="E5:E6"/>
    <mergeCell ref="F5:H5"/>
    <mergeCell ref="AY5:BA5"/>
    <mergeCell ref="BB5:BD5"/>
    <mergeCell ref="BE5:BG5"/>
    <mergeCell ref="BH5:BJ5"/>
    <mergeCell ref="BK5:BM5"/>
    <mergeCell ref="X5:Z5"/>
    <mergeCell ref="I5:K5"/>
    <mergeCell ref="L5:N5"/>
    <mergeCell ref="O5:Q5"/>
    <mergeCell ref="R5:T5"/>
    <mergeCell ref="U5:W5"/>
    <mergeCell ref="Y2:BQ2"/>
    <mergeCell ref="AV5:AX5"/>
    <mergeCell ref="AS5:AU5"/>
    <mergeCell ref="AP5:AR5"/>
    <mergeCell ref="AM5:AO5"/>
    <mergeCell ref="AJ5:AL5"/>
    <mergeCell ref="AG5:AI5"/>
    <mergeCell ref="AD5:AF5"/>
    <mergeCell ref="AA5:AC5"/>
    <mergeCell ref="BQ5:BQ6"/>
    <mergeCell ref="A3:BQ3"/>
    <mergeCell ref="A5:A6"/>
    <mergeCell ref="B5:B6"/>
    <mergeCell ref="D5:D6"/>
    <mergeCell ref="C5:C6"/>
    <mergeCell ref="BN5:BP5"/>
  </mergeCells>
  <printOptions horizontalCentered="1"/>
  <pageMargins left="0" right="0" top="0" bottom="0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C80"/>
  <sheetViews>
    <sheetView workbookViewId="0">
      <selection activeCell="C76" sqref="C76"/>
    </sheetView>
  </sheetViews>
  <sheetFormatPr defaultRowHeight="15"/>
  <cols>
    <col min="1" max="1" width="9.140625" style="3"/>
    <col min="2" max="2" width="27.140625" style="3" customWidth="1"/>
    <col min="3" max="3" width="50.7109375" style="3" customWidth="1"/>
    <col min="4" max="16384" width="9.140625" style="3"/>
  </cols>
  <sheetData>
    <row r="3" spans="1:3">
      <c r="A3" s="39">
        <v>1</v>
      </c>
      <c r="B3" s="41"/>
      <c r="C3" s="41" t="s">
        <v>168</v>
      </c>
    </row>
    <row r="4" spans="1:3">
      <c r="A4" s="39">
        <v>2</v>
      </c>
      <c r="B4" s="41"/>
      <c r="C4" s="41" t="s">
        <v>168</v>
      </c>
    </row>
    <row r="5" spans="1:3" ht="81">
      <c r="A5" s="39">
        <v>3</v>
      </c>
      <c r="B5" s="40" t="s">
        <v>115</v>
      </c>
      <c r="C5" s="42" t="s">
        <v>165</v>
      </c>
    </row>
    <row r="6" spans="1:3" ht="27">
      <c r="A6" s="39">
        <v>4</v>
      </c>
      <c r="B6" s="40" t="s">
        <v>102</v>
      </c>
      <c r="C6" s="42" t="s">
        <v>129</v>
      </c>
    </row>
    <row r="7" spans="1:3" ht="27">
      <c r="A7" s="39">
        <v>5</v>
      </c>
      <c r="B7" s="40" t="s">
        <v>102</v>
      </c>
      <c r="C7" s="42" t="s">
        <v>130</v>
      </c>
    </row>
    <row r="8" spans="1:3" ht="27">
      <c r="A8" s="39">
        <v>6</v>
      </c>
      <c r="B8" s="40" t="s">
        <v>102</v>
      </c>
      <c r="C8" s="42" t="s">
        <v>131</v>
      </c>
    </row>
    <row r="9" spans="1:3" ht="40.5">
      <c r="A9" s="39">
        <v>7</v>
      </c>
      <c r="B9" s="40" t="s">
        <v>102</v>
      </c>
      <c r="C9" s="42" t="s">
        <v>132</v>
      </c>
    </row>
    <row r="10" spans="1:3" ht="27">
      <c r="A10" s="39">
        <v>8</v>
      </c>
      <c r="B10" s="40" t="s">
        <v>102</v>
      </c>
      <c r="C10" s="42" t="s">
        <v>133</v>
      </c>
    </row>
    <row r="11" spans="1:3" ht="54">
      <c r="A11" s="39">
        <v>9</v>
      </c>
      <c r="B11" s="40" t="s">
        <v>102</v>
      </c>
      <c r="C11" s="42" t="s">
        <v>138</v>
      </c>
    </row>
    <row r="12" spans="1:3" ht="94.5">
      <c r="A12" s="39">
        <v>10</v>
      </c>
      <c r="B12" s="40" t="s">
        <v>101</v>
      </c>
      <c r="C12" s="41" t="s">
        <v>127</v>
      </c>
    </row>
    <row r="13" spans="1:3" ht="67.5">
      <c r="A13" s="39">
        <v>11</v>
      </c>
      <c r="B13" s="40" t="s">
        <v>105</v>
      </c>
      <c r="C13" s="41" t="s">
        <v>141</v>
      </c>
    </row>
    <row r="14" spans="1:3" ht="81">
      <c r="A14" s="39">
        <v>12</v>
      </c>
      <c r="B14" s="40" t="s">
        <v>100</v>
      </c>
      <c r="C14" s="41" t="s">
        <v>140</v>
      </c>
    </row>
    <row r="15" spans="1:3" ht="81">
      <c r="A15" s="39">
        <v>13</v>
      </c>
      <c r="B15" s="40" t="s">
        <v>119</v>
      </c>
      <c r="C15" s="42" t="s">
        <v>146</v>
      </c>
    </row>
    <row r="16" spans="1:3">
      <c r="A16" s="39">
        <v>14</v>
      </c>
      <c r="B16" s="41"/>
      <c r="C16" s="41" t="s">
        <v>168</v>
      </c>
    </row>
    <row r="17" spans="1:3" ht="54">
      <c r="A17" s="39">
        <v>15</v>
      </c>
      <c r="B17" s="40" t="s">
        <v>102</v>
      </c>
      <c r="C17" s="42" t="s">
        <v>134</v>
      </c>
    </row>
    <row r="18" spans="1:3" ht="55.5">
      <c r="A18" s="39">
        <v>16</v>
      </c>
      <c r="B18" s="40" t="s">
        <v>113</v>
      </c>
      <c r="C18" s="42" t="s">
        <v>169</v>
      </c>
    </row>
    <row r="19" spans="1:3" ht="55.5">
      <c r="A19" s="39">
        <v>17</v>
      </c>
      <c r="B19" s="40" t="s">
        <v>113</v>
      </c>
      <c r="C19" s="42" t="s">
        <v>170</v>
      </c>
    </row>
    <row r="20" spans="1:3" ht="55.5">
      <c r="A20" s="39">
        <v>18</v>
      </c>
      <c r="B20" s="40" t="s">
        <v>113</v>
      </c>
      <c r="C20" s="42" t="s">
        <v>171</v>
      </c>
    </row>
    <row r="21" spans="1:3" ht="54">
      <c r="A21" s="39">
        <v>19</v>
      </c>
      <c r="B21" s="40" t="s">
        <v>119</v>
      </c>
      <c r="C21" s="42" t="s">
        <v>147</v>
      </c>
    </row>
    <row r="22" spans="1:3" ht="54">
      <c r="A22" s="39">
        <v>20</v>
      </c>
      <c r="B22" s="40" t="s">
        <v>119</v>
      </c>
      <c r="C22" s="42" t="s">
        <v>148</v>
      </c>
    </row>
    <row r="23" spans="1:3">
      <c r="A23" s="39">
        <v>21</v>
      </c>
      <c r="B23" s="41"/>
      <c r="C23" s="41" t="s">
        <v>168</v>
      </c>
    </row>
    <row r="24" spans="1:3">
      <c r="A24" s="39">
        <v>22</v>
      </c>
      <c r="B24" s="41"/>
      <c r="C24" s="41" t="s">
        <v>168</v>
      </c>
    </row>
    <row r="25" spans="1:3">
      <c r="A25" s="39">
        <v>23</v>
      </c>
      <c r="B25" s="41"/>
      <c r="C25" s="41" t="s">
        <v>168</v>
      </c>
    </row>
    <row r="26" spans="1:3">
      <c r="A26" s="39">
        <v>24</v>
      </c>
      <c r="B26" s="41"/>
      <c r="C26" s="41" t="s">
        <v>168</v>
      </c>
    </row>
    <row r="27" spans="1:3">
      <c r="A27" s="39">
        <v>25</v>
      </c>
      <c r="B27" s="41"/>
      <c r="C27" s="41" t="s">
        <v>168</v>
      </c>
    </row>
    <row r="28" spans="1:3">
      <c r="A28" s="39">
        <v>26</v>
      </c>
      <c r="B28" s="41"/>
      <c r="C28" s="41" t="s">
        <v>168</v>
      </c>
    </row>
    <row r="29" spans="1:3">
      <c r="A29" s="39">
        <v>27</v>
      </c>
      <c r="B29" s="41"/>
      <c r="C29" s="41" t="s">
        <v>168</v>
      </c>
    </row>
    <row r="30" spans="1:3">
      <c r="A30" s="39">
        <v>28</v>
      </c>
      <c r="B30" s="41"/>
      <c r="C30" s="41" t="s">
        <v>168</v>
      </c>
    </row>
    <row r="31" spans="1:3">
      <c r="A31" s="39">
        <v>29</v>
      </c>
      <c r="B31" s="41"/>
      <c r="C31" s="41" t="s">
        <v>168</v>
      </c>
    </row>
    <row r="32" spans="1:3">
      <c r="A32" s="39">
        <v>30</v>
      </c>
      <c r="B32" s="41"/>
      <c r="C32" s="41" t="s">
        <v>168</v>
      </c>
    </row>
    <row r="33" spans="1:3">
      <c r="A33" s="39">
        <v>31</v>
      </c>
      <c r="B33" s="41"/>
      <c r="C33" s="41" t="s">
        <v>168</v>
      </c>
    </row>
    <row r="34" spans="1:3" ht="54">
      <c r="A34" s="39">
        <v>32</v>
      </c>
      <c r="B34" s="40" t="s">
        <v>113</v>
      </c>
      <c r="C34" s="42" t="s">
        <v>160</v>
      </c>
    </row>
    <row r="35" spans="1:3" ht="148.5">
      <c r="A35" s="39">
        <v>33</v>
      </c>
      <c r="B35" s="40" t="s">
        <v>115</v>
      </c>
      <c r="C35" s="42" t="s">
        <v>166</v>
      </c>
    </row>
    <row r="36" spans="1:3" ht="40.5">
      <c r="A36" s="39">
        <v>34</v>
      </c>
      <c r="B36" s="40" t="s">
        <v>108</v>
      </c>
      <c r="C36" s="42" t="s">
        <v>149</v>
      </c>
    </row>
    <row r="37" spans="1:3" ht="54">
      <c r="A37" s="39">
        <v>35</v>
      </c>
      <c r="B37" s="40" t="s">
        <v>112</v>
      </c>
      <c r="C37" s="41" t="s">
        <v>159</v>
      </c>
    </row>
    <row r="38" spans="1:3" ht="94.5">
      <c r="A38" s="39">
        <v>36</v>
      </c>
      <c r="B38" s="40" t="s">
        <v>102</v>
      </c>
      <c r="C38" s="42" t="s">
        <v>135</v>
      </c>
    </row>
    <row r="39" spans="1:3" ht="108">
      <c r="A39" s="39">
        <v>37</v>
      </c>
      <c r="B39" s="40" t="s">
        <v>113</v>
      </c>
      <c r="C39" s="42" t="s">
        <v>161</v>
      </c>
    </row>
    <row r="40" spans="1:3" ht="81">
      <c r="A40" s="39">
        <v>38</v>
      </c>
      <c r="B40" s="40" t="s">
        <v>106</v>
      </c>
      <c r="C40" s="42" t="s">
        <v>142</v>
      </c>
    </row>
    <row r="41" spans="1:3">
      <c r="A41" s="39">
        <v>39</v>
      </c>
      <c r="B41" s="41"/>
      <c r="C41" s="41" t="s">
        <v>168</v>
      </c>
    </row>
    <row r="42" spans="1:3">
      <c r="A42" s="39">
        <v>40</v>
      </c>
      <c r="B42" s="41"/>
      <c r="C42" s="41" t="s">
        <v>168</v>
      </c>
    </row>
    <row r="43" spans="1:3">
      <c r="A43" s="39">
        <v>41</v>
      </c>
      <c r="B43" s="41"/>
      <c r="C43" s="41" t="s">
        <v>168</v>
      </c>
    </row>
    <row r="44" spans="1:3" ht="40.5">
      <c r="A44" s="39">
        <v>42</v>
      </c>
      <c r="B44" s="40" t="s">
        <v>108</v>
      </c>
      <c r="C44" s="42" t="s">
        <v>150</v>
      </c>
    </row>
    <row r="45" spans="1:3">
      <c r="A45" s="39">
        <v>43</v>
      </c>
      <c r="B45" s="41"/>
      <c r="C45" s="41" t="s">
        <v>168</v>
      </c>
    </row>
    <row r="46" spans="1:3">
      <c r="A46" s="39">
        <v>44</v>
      </c>
      <c r="B46" s="41"/>
      <c r="C46" s="41" t="s">
        <v>168</v>
      </c>
    </row>
    <row r="47" spans="1:3">
      <c r="A47" s="39">
        <v>45</v>
      </c>
      <c r="B47" s="41"/>
      <c r="C47" s="41" t="s">
        <v>168</v>
      </c>
    </row>
    <row r="48" spans="1:3">
      <c r="A48" s="39">
        <v>46</v>
      </c>
      <c r="B48" s="41"/>
      <c r="C48" s="41" t="s">
        <v>168</v>
      </c>
    </row>
    <row r="49" spans="1:3">
      <c r="A49" s="39">
        <v>47</v>
      </c>
      <c r="B49" s="41"/>
      <c r="C49" s="41" t="s">
        <v>168</v>
      </c>
    </row>
    <row r="50" spans="1:3">
      <c r="A50" s="39">
        <v>48</v>
      </c>
      <c r="B50" s="41"/>
      <c r="C50" s="41" t="s">
        <v>168</v>
      </c>
    </row>
    <row r="51" spans="1:3">
      <c r="A51" s="39">
        <v>49</v>
      </c>
      <c r="B51" s="41"/>
      <c r="C51" s="41" t="s">
        <v>168</v>
      </c>
    </row>
    <row r="52" spans="1:3">
      <c r="A52" s="39">
        <v>50</v>
      </c>
      <c r="B52" s="41"/>
      <c r="C52" s="41" t="s">
        <v>168</v>
      </c>
    </row>
    <row r="53" spans="1:3">
      <c r="A53" s="39">
        <v>51</v>
      </c>
      <c r="B53" s="41"/>
      <c r="C53" s="41" t="s">
        <v>168</v>
      </c>
    </row>
    <row r="54" spans="1:3" ht="54">
      <c r="A54" s="39">
        <v>52</v>
      </c>
      <c r="B54" s="40" t="s">
        <v>102</v>
      </c>
      <c r="C54" s="42" t="s">
        <v>136</v>
      </c>
    </row>
    <row r="55" spans="1:3" ht="54">
      <c r="A55" s="39">
        <v>53</v>
      </c>
      <c r="B55" s="40" t="s">
        <v>106</v>
      </c>
      <c r="C55" s="42" t="s">
        <v>143</v>
      </c>
    </row>
    <row r="56" spans="1:3" ht="81">
      <c r="A56" s="39">
        <v>54</v>
      </c>
      <c r="B56" s="40" t="s">
        <v>106</v>
      </c>
      <c r="C56" s="42" t="s">
        <v>144</v>
      </c>
    </row>
    <row r="57" spans="1:3">
      <c r="A57" s="39">
        <v>55</v>
      </c>
      <c r="B57" s="41"/>
      <c r="C57" s="41" t="s">
        <v>168</v>
      </c>
    </row>
    <row r="58" spans="1:3">
      <c r="A58" s="39">
        <v>56</v>
      </c>
      <c r="B58" s="41"/>
      <c r="C58" s="41" t="s">
        <v>168</v>
      </c>
    </row>
    <row r="59" spans="1:3" ht="40.5">
      <c r="A59" s="39">
        <v>57</v>
      </c>
      <c r="B59" s="40" t="s">
        <v>118</v>
      </c>
      <c r="C59" s="41" t="s">
        <v>128</v>
      </c>
    </row>
    <row r="60" spans="1:3">
      <c r="A60" s="39">
        <v>58</v>
      </c>
      <c r="B60" s="41"/>
      <c r="C60" s="41" t="s">
        <v>168</v>
      </c>
    </row>
    <row r="61" spans="1:3">
      <c r="A61" s="39">
        <v>59</v>
      </c>
      <c r="B61" s="41"/>
      <c r="C61" s="41" t="s">
        <v>168</v>
      </c>
    </row>
    <row r="62" spans="1:3">
      <c r="A62" s="39">
        <v>60</v>
      </c>
      <c r="B62" s="41"/>
      <c r="C62" s="41" t="s">
        <v>168</v>
      </c>
    </row>
    <row r="63" spans="1:3" ht="54">
      <c r="A63" s="39">
        <v>61</v>
      </c>
      <c r="B63" s="40" t="s">
        <v>102</v>
      </c>
      <c r="C63" s="42" t="s">
        <v>137</v>
      </c>
    </row>
    <row r="64" spans="1:3" ht="67.5">
      <c r="A64" s="39">
        <v>62</v>
      </c>
      <c r="B64" s="40" t="s">
        <v>106</v>
      </c>
      <c r="C64" s="42" t="s">
        <v>145</v>
      </c>
    </row>
    <row r="65" spans="1:3" ht="67.5">
      <c r="A65" s="39">
        <v>63</v>
      </c>
      <c r="B65" s="40" t="s">
        <v>102</v>
      </c>
      <c r="C65" s="42" t="s">
        <v>139</v>
      </c>
    </row>
    <row r="66" spans="1:3">
      <c r="A66" s="39">
        <v>64</v>
      </c>
      <c r="B66" s="41"/>
      <c r="C66" s="41" t="s">
        <v>168</v>
      </c>
    </row>
    <row r="67" spans="1:3">
      <c r="A67" s="39">
        <v>65</v>
      </c>
      <c r="B67" s="41"/>
      <c r="C67" s="41" t="s">
        <v>168</v>
      </c>
    </row>
    <row r="68" spans="1:3">
      <c r="A68" s="39">
        <v>66</v>
      </c>
      <c r="B68" s="41"/>
      <c r="C68" s="41" t="s">
        <v>168</v>
      </c>
    </row>
    <row r="69" spans="1:3" ht="27">
      <c r="A69" s="39">
        <v>67</v>
      </c>
      <c r="B69" s="40" t="s">
        <v>113</v>
      </c>
      <c r="C69" s="42" t="s">
        <v>162</v>
      </c>
    </row>
    <row r="70" spans="1:3" ht="27">
      <c r="A70" s="39">
        <v>68</v>
      </c>
      <c r="B70" s="40" t="s">
        <v>113</v>
      </c>
      <c r="C70" s="42" t="s">
        <v>163</v>
      </c>
    </row>
    <row r="71" spans="1:3" ht="27">
      <c r="A71" s="39">
        <v>69</v>
      </c>
      <c r="B71" s="40" t="s">
        <v>108</v>
      </c>
      <c r="C71" s="42" t="s">
        <v>151</v>
      </c>
    </row>
    <row r="72" spans="1:3" ht="27">
      <c r="A72" s="39">
        <v>70</v>
      </c>
      <c r="B72" s="40" t="s">
        <v>108</v>
      </c>
      <c r="C72" s="42" t="s">
        <v>152</v>
      </c>
    </row>
    <row r="73" spans="1:3" ht="27">
      <c r="A73" s="39">
        <v>71</v>
      </c>
      <c r="B73" s="40" t="s">
        <v>108</v>
      </c>
      <c r="C73" s="42" t="s">
        <v>153</v>
      </c>
    </row>
    <row r="74" spans="1:3" ht="67.5">
      <c r="A74" s="39">
        <v>72</v>
      </c>
      <c r="B74" s="40" t="s">
        <v>108</v>
      </c>
      <c r="C74" s="42" t="s">
        <v>154</v>
      </c>
    </row>
    <row r="75" spans="1:3" ht="67.5">
      <c r="A75" s="39">
        <v>73</v>
      </c>
      <c r="B75" s="40" t="s">
        <v>108</v>
      </c>
      <c r="C75" s="42" t="s">
        <v>155</v>
      </c>
    </row>
    <row r="76" spans="1:3" ht="67.5">
      <c r="A76" s="39">
        <v>74</v>
      </c>
      <c r="B76" s="40" t="s">
        <v>108</v>
      </c>
      <c r="C76" s="42" t="s">
        <v>156</v>
      </c>
    </row>
    <row r="77" spans="1:3" ht="67.5">
      <c r="A77" s="39">
        <v>75</v>
      </c>
      <c r="B77" s="40" t="s">
        <v>116</v>
      </c>
      <c r="C77" s="41" t="s">
        <v>158</v>
      </c>
    </row>
    <row r="78" spans="1:3" ht="40.5">
      <c r="A78" s="39">
        <v>76</v>
      </c>
      <c r="B78" s="40" t="s">
        <v>110</v>
      </c>
      <c r="C78" s="41" t="s">
        <v>157</v>
      </c>
    </row>
    <row r="79" spans="1:3" ht="40.5">
      <c r="A79" s="39">
        <v>77</v>
      </c>
      <c r="B79" s="40" t="s">
        <v>113</v>
      </c>
      <c r="C79" s="42" t="s">
        <v>164</v>
      </c>
    </row>
    <row r="80" spans="1:3" ht="40.5">
      <c r="A80" s="39">
        <v>78</v>
      </c>
      <c r="B80" s="40" t="s">
        <v>115</v>
      </c>
      <c r="C80" s="42" t="s">
        <v>167</v>
      </c>
    </row>
  </sheetData>
  <sortState ref="A3:C79">
    <sortCondition ref="A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2018-07-30T11:58:23Z</dcterms:modified>
</cp:coreProperties>
</file>